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activeTab="0"/>
  </bookViews>
  <sheets>
    <sheet name="120平三室二厅半包装修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<sst xmlns="http://schemas.openxmlformats.org/spreadsheetml/2006/main" count="319" uniqueCount="115">
  <si>
    <t>编号</t>
  </si>
  <si>
    <t>客户姓名</t>
  </si>
  <si>
    <t>中式、现代风格</t>
  </si>
  <si>
    <t>房型</t>
  </si>
  <si>
    <t>三房二厅一厨一卫</t>
  </si>
  <si>
    <t>结构</t>
  </si>
  <si>
    <t>120平米</t>
  </si>
  <si>
    <t>业务受理</t>
  </si>
  <si>
    <r>
      <t>1</t>
    </r>
    <r>
      <rPr>
        <sz val="12"/>
        <rFont val="宋体"/>
        <family val="0"/>
      </rPr>
      <t>、门厅</t>
    </r>
    <r>
      <rPr>
        <sz val="12"/>
        <rFont val="宋体"/>
        <family val="0"/>
      </rPr>
      <t>+</t>
    </r>
    <r>
      <rPr>
        <sz val="12"/>
        <rFont val="宋体"/>
        <family val="0"/>
      </rPr>
      <t>客厅</t>
    </r>
    <r>
      <rPr>
        <sz val="12"/>
        <rFont val="宋体"/>
        <family val="0"/>
      </rPr>
      <t>+</t>
    </r>
    <r>
      <rPr>
        <sz val="12"/>
        <rFont val="宋体"/>
        <family val="0"/>
      </rPr>
      <t>餐厅</t>
    </r>
    <r>
      <rPr>
        <sz val="12"/>
        <rFont val="宋体"/>
        <family val="0"/>
      </rPr>
      <t>+</t>
    </r>
    <r>
      <rPr>
        <sz val="12"/>
        <rFont val="宋体"/>
        <family val="0"/>
      </rPr>
      <t>衣帽间（储藏间）</t>
    </r>
  </si>
  <si>
    <t>序号</t>
  </si>
  <si>
    <t>项目名称</t>
  </si>
  <si>
    <t>单位</t>
  </si>
  <si>
    <t>损耗</t>
  </si>
  <si>
    <t>数量</t>
  </si>
  <si>
    <t>主材+辅料费</t>
  </si>
  <si>
    <t>人工费</t>
  </si>
  <si>
    <t>备注</t>
  </si>
  <si>
    <t>单价</t>
  </si>
  <si>
    <t>合价</t>
  </si>
  <si>
    <t>地板</t>
  </si>
  <si>
    <r>
      <t>M</t>
    </r>
    <r>
      <rPr>
        <vertAlign val="superscript"/>
        <sz val="10"/>
        <rFont val="宋体"/>
        <family val="0"/>
      </rPr>
      <t>2</t>
    </r>
  </si>
  <si>
    <t>石膏板二级吊顶</t>
  </si>
  <si>
    <t>石膏板+局部木工板+木龙骨+辅料+人工</t>
  </si>
  <si>
    <t>灯槽</t>
  </si>
  <si>
    <t>M</t>
  </si>
  <si>
    <t>石膏板+辅料+人工</t>
  </si>
  <si>
    <t>墙面基层</t>
  </si>
  <si>
    <t>批嵌腻子+辅料+人工</t>
  </si>
  <si>
    <t>墙面墙纸</t>
  </si>
  <si>
    <t>不含墙纸，含辅料、人工</t>
  </si>
  <si>
    <t>顶面墙面基层、乳胶漆</t>
  </si>
  <si>
    <t>批嵌腻子+辅料+人工+乳胶漆</t>
  </si>
  <si>
    <t>客厅窗套</t>
  </si>
  <si>
    <t>个</t>
  </si>
  <si>
    <t>含板材、油漆、木工、油漆工</t>
  </si>
  <si>
    <t>客厅窗台大理石及基层</t>
  </si>
  <si>
    <t>含大理石及安装，请参考样品确认</t>
  </si>
  <si>
    <t>进户门套</t>
  </si>
  <si>
    <t>餐厅菱镜造型墙</t>
  </si>
  <si>
    <t>背景墙</t>
  </si>
  <si>
    <t>㎡</t>
  </si>
  <si>
    <t>鞋柜</t>
  </si>
  <si>
    <t>材料小计</t>
  </si>
  <si>
    <t>人工小计</t>
  </si>
  <si>
    <t>2、主卧房</t>
  </si>
  <si>
    <t>九厘板+石膏板+辅料+人工</t>
  </si>
  <si>
    <t>银镜、镜宽</t>
  </si>
  <si>
    <t>软包</t>
  </si>
  <si>
    <t>不含皮子</t>
  </si>
  <si>
    <t>窗台大理石及基层</t>
  </si>
  <si>
    <t>3、次卧</t>
  </si>
  <si>
    <t>德尔手抓纹木地板（自购）</t>
  </si>
  <si>
    <t>石膏线条</t>
  </si>
  <si>
    <t>窗套</t>
  </si>
  <si>
    <t>4、书房</t>
  </si>
  <si>
    <t>书房书柜</t>
  </si>
  <si>
    <t>垭口</t>
  </si>
  <si>
    <t>5、厨房</t>
  </si>
  <si>
    <t>品牌</t>
  </si>
  <si>
    <t>合计</t>
  </si>
  <si>
    <t>地面地砖</t>
  </si>
  <si>
    <t>地砖+水泥黄沙+辅料+人工</t>
  </si>
  <si>
    <t>墙面墙砖</t>
  </si>
  <si>
    <t>墙砖+水泥黄沙+辅料+人工</t>
  </si>
  <si>
    <t>吊顶</t>
  </si>
  <si>
    <t>铝扣板+辅料+人工、不含灯具</t>
  </si>
  <si>
    <t>地面防水处理</t>
  </si>
  <si>
    <t>填缝剂</t>
  </si>
  <si>
    <t>项</t>
  </si>
  <si>
    <t>砖包管道</t>
  </si>
  <si>
    <t>红砖切</t>
  </si>
  <si>
    <t>门套</t>
  </si>
  <si>
    <t>推拉门</t>
  </si>
  <si>
    <t>6、卫生间</t>
  </si>
  <si>
    <t>辅材费</t>
  </si>
  <si>
    <t>地砖甲供+水泥黄沙+辅料+人工</t>
  </si>
  <si>
    <t>墙砖甲供+水泥黄沙+辅料+人工</t>
  </si>
  <si>
    <t>切磨45度拼角</t>
  </si>
  <si>
    <t>卫生间门套</t>
  </si>
  <si>
    <t>防水处理</t>
  </si>
  <si>
    <t>门扇</t>
  </si>
  <si>
    <t>7、水电类及其他</t>
  </si>
  <si>
    <t>水管铺设</t>
  </si>
  <si>
    <t>含材料+人工</t>
  </si>
  <si>
    <t>强电安装</t>
  </si>
  <si>
    <t>弱电安装</t>
  </si>
  <si>
    <t>安装强电开关插座面板</t>
  </si>
  <si>
    <t>只</t>
  </si>
  <si>
    <t>地漏</t>
  </si>
  <si>
    <t>卫浴五金安装</t>
  </si>
  <si>
    <t>辅材+人工</t>
  </si>
  <si>
    <t>封原来的门、开现在的门</t>
  </si>
  <si>
    <t>储物间推拉门</t>
  </si>
  <si>
    <t>储物间衣柜</t>
  </si>
  <si>
    <t>无纺布环保墙纸</t>
  </si>
  <si>
    <t>次卧成品衣柜</t>
  </si>
  <si>
    <t>主卧、次卧</t>
  </si>
  <si>
    <t>沙子水泥</t>
  </si>
  <si>
    <t>一</t>
  </si>
  <si>
    <t>辅料费：</t>
  </si>
  <si>
    <t>二</t>
  </si>
  <si>
    <t>人工费：</t>
  </si>
  <si>
    <t>直接费用</t>
  </si>
  <si>
    <t>一+二（项）</t>
  </si>
  <si>
    <t xml:space="preserve">1、不含灯具、木地板；含洁具、橱柜、厨具、墙纸、墙地砖、门、门套、窗套；2、预算未例及末填数量的项目不在施工范围之内，如施工时有改动请业主即时联系本公司。                                </t>
  </si>
  <si>
    <t>材料运输费用</t>
  </si>
  <si>
    <t>装修垃圾清运用</t>
  </si>
  <si>
    <t>含垃圾袋(不含小区清运费)</t>
  </si>
  <si>
    <t>管理费用</t>
  </si>
  <si>
    <t xml:space="preserve">直接费用 </t>
  </si>
  <si>
    <t>税金</t>
  </si>
  <si>
    <t>直接费用*3.41%</t>
  </si>
  <si>
    <t>总计</t>
  </si>
  <si>
    <r>
      <t>甲方</t>
    </r>
    <r>
      <rPr>
        <u val="single"/>
        <sz val="12"/>
        <rFont val="宋体"/>
        <family val="0"/>
      </rPr>
      <t xml:space="preserve">                          .</t>
    </r>
    <r>
      <rPr>
        <sz val="12"/>
        <rFont val="宋体"/>
        <family val="0"/>
      </rPr>
      <t xml:space="preserve">               乙方</t>
    </r>
    <r>
      <rPr>
        <u val="single"/>
        <sz val="12"/>
        <rFont val="宋体"/>
        <family val="0"/>
      </rPr>
      <t xml:space="preserve">                             .</t>
    </r>
  </si>
  <si>
    <t>120平三室二厅半包装修预算表（装酷网）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</si>
</sst>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.0_);[Red]\(#,##0.0\)"/>
    <numFmt numFmtId="179" formatCode="#,##0.00_);[Red]\(#,##0.00\)"/>
    <numFmt numFmtId="180" formatCode="0.0_);[Red]\(0.0\)"/>
    <numFmt numFmtId="181" formatCode="0.00_ "/>
    <numFmt numFmtId="182" formatCode="#,##0_);[Red]\(#,##0\)"/>
  </numFmts>
  <fonts count="5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6"/>
      <name val="宋体"/>
      <family val="0"/>
    </font>
    <font>
      <vertAlign val="superscript"/>
      <sz val="10"/>
      <name val="宋体"/>
      <family val="0"/>
    </font>
    <font>
      <u val="single"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42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157">
    <xf numFmtId="0" fontId="0" fillId="0" borderId="0" xfId="0" applyAlignment="1">
      <alignment/>
    </xf>
    <xf numFmtId="0" fontId="0" fillId="0" borderId="9" xfId="0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179" fontId="3" fillId="0" borderId="9" xfId="0" applyNumberFormat="1" applyFont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top"/>
      <protection/>
    </xf>
    <xf numFmtId="179" fontId="3" fillId="33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79" fontId="5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76" fontId="5" fillId="0" borderId="9" xfId="0" applyNumberFormat="1" applyFont="1" applyBorder="1" applyAlignment="1" applyProtection="1">
      <alignment horizontal="center" vertical="center"/>
      <protection/>
    </xf>
    <xf numFmtId="9" fontId="6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5" fillId="34" borderId="9" xfId="0" applyFont="1" applyFill="1" applyBorder="1" applyAlignment="1" applyProtection="1">
      <alignment horizontal="center" vertical="center"/>
      <protection/>
    </xf>
    <xf numFmtId="0" fontId="6" fillId="34" borderId="9" xfId="0" applyFont="1" applyFill="1" applyBorder="1" applyAlignment="1" applyProtection="1">
      <alignment horizontal="center" vertical="center"/>
      <protection/>
    </xf>
    <xf numFmtId="179" fontId="5" fillId="34" borderId="9" xfId="0" applyNumberFormat="1" applyFont="1" applyFill="1" applyBorder="1" applyAlignment="1" applyProtection="1">
      <alignment horizontal="center" vertical="center"/>
      <protection/>
    </xf>
    <xf numFmtId="180" fontId="5" fillId="34" borderId="9" xfId="0" applyNumberFormat="1" applyFont="1" applyFill="1" applyBorder="1" applyAlignment="1" applyProtection="1">
      <alignment horizontal="center" vertical="center"/>
      <protection/>
    </xf>
    <xf numFmtId="176" fontId="5" fillId="34" borderId="9" xfId="0" applyNumberFormat="1" applyFont="1" applyFill="1" applyBorder="1" applyAlignment="1" applyProtection="1">
      <alignment horizontal="center" vertical="center"/>
      <protection/>
    </xf>
    <xf numFmtId="9" fontId="8" fillId="0" borderId="9" xfId="0" applyNumberFormat="1" applyFont="1" applyBorder="1" applyAlignment="1" applyProtection="1">
      <alignment horizontal="center" vertical="center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179" fontId="4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8" fillId="34" borderId="9" xfId="0" applyFont="1" applyFill="1" applyBorder="1" applyAlignment="1" applyProtection="1">
      <alignment horizontal="center" vertical="center"/>
      <protection/>
    </xf>
    <xf numFmtId="180" fontId="7" fillId="34" borderId="9" xfId="0" applyNumberFormat="1" applyFont="1" applyFill="1" applyBorder="1" applyAlignment="1" applyProtection="1">
      <alignment horizontal="center" vertical="center"/>
      <protection/>
    </xf>
    <xf numFmtId="179" fontId="10" fillId="33" borderId="9" xfId="0" applyNumberFormat="1" applyFont="1" applyFill="1" applyBorder="1" applyAlignment="1" applyProtection="1">
      <alignment horizontal="center" vertical="center"/>
      <protection/>
    </xf>
    <xf numFmtId="180" fontId="10" fillId="33" borderId="9" xfId="0" applyNumberFormat="1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9" fontId="6" fillId="34" borderId="9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80" fontId="7" fillId="0" borderId="13" xfId="0" applyNumberFormat="1" applyFont="1" applyBorder="1" applyAlignment="1" applyProtection="1">
      <alignment horizontal="left" vertical="center" wrapText="1"/>
      <protection/>
    </xf>
    <xf numFmtId="180" fontId="7" fillId="34" borderId="13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180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81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right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179" fontId="6" fillId="0" borderId="9" xfId="0" applyNumberFormat="1" applyFont="1" applyBorder="1" applyAlignment="1" applyProtection="1">
      <alignment horizontal="center" vertical="center"/>
      <protection/>
    </xf>
    <xf numFmtId="176" fontId="4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 horizontal="center" vertical="center"/>
      <protection/>
    </xf>
    <xf numFmtId="179" fontId="4" fillId="0" borderId="0" xfId="0" applyNumberFormat="1" applyFont="1" applyAlignment="1" applyProtection="1">
      <alignment horizontal="center" vertical="center"/>
      <protection/>
    </xf>
    <xf numFmtId="182" fontId="5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82" fontId="6" fillId="0" borderId="0" xfId="0" applyNumberFormat="1" applyFont="1" applyAlignment="1" applyProtection="1">
      <alignment/>
      <protection/>
    </xf>
    <xf numFmtId="182" fontId="0" fillId="0" borderId="0" xfId="0" applyNumberFormat="1" applyFon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3" fillId="34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5" fillId="34" borderId="9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>
      <alignment/>
    </xf>
    <xf numFmtId="0" fontId="5" fillId="0" borderId="0" xfId="0" applyFont="1" applyAlignment="1" applyProtection="1">
      <alignment horizontal="center" vertical="center" wrapText="1"/>
      <protection/>
    </xf>
    <xf numFmtId="179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180" fontId="0" fillId="0" borderId="16" xfId="0" applyNumberFormat="1" applyFont="1" applyBorder="1" applyAlignment="1" applyProtection="1">
      <alignment vertical="center"/>
      <protection/>
    </xf>
    <xf numFmtId="180" fontId="0" fillId="0" borderId="17" xfId="0" applyNumberFormat="1" applyFont="1" applyBorder="1" applyAlignment="1" applyProtection="1">
      <alignment vertical="center"/>
      <protection/>
    </xf>
    <xf numFmtId="177" fontId="0" fillId="0" borderId="9" xfId="0" applyNumberFormat="1" applyFont="1" applyBorder="1" applyAlignment="1" applyProtection="1">
      <alignment horizontal="left" vertical="center"/>
      <protection/>
    </xf>
    <xf numFmtId="178" fontId="0" fillId="0" borderId="9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178" fontId="3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178" fontId="10" fillId="33" borderId="20" xfId="0" applyNumberFormat="1" applyFont="1" applyFill="1" applyBorder="1" applyAlignment="1" applyProtection="1">
      <alignment horizontal="center" vertical="center"/>
      <protection/>
    </xf>
    <xf numFmtId="178" fontId="10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178" fontId="3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/>
      <protection/>
    </xf>
    <xf numFmtId="182" fontId="5" fillId="0" borderId="9" xfId="0" applyNumberFormat="1" applyFont="1" applyBorder="1" applyAlignment="1" applyProtection="1">
      <alignment horizontal="left"/>
      <protection/>
    </xf>
    <xf numFmtId="182" fontId="0" fillId="0" borderId="9" xfId="0" applyNumberFormat="1" applyFont="1" applyBorder="1" applyAlignment="1" applyProtection="1">
      <alignment horizontal="left"/>
      <protection/>
    </xf>
    <xf numFmtId="9" fontId="5" fillId="0" borderId="9" xfId="0" applyNumberFormat="1" applyFont="1" applyBorder="1" applyAlignment="1" applyProtection="1">
      <alignment horizontal="center" vertical="center"/>
      <protection/>
    </xf>
    <xf numFmtId="10" fontId="5" fillId="0" borderId="9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/>
      <protection/>
    </xf>
    <xf numFmtId="182" fontId="4" fillId="0" borderId="12" xfId="0" applyNumberFormat="1" applyFont="1" applyBorder="1" applyAlignment="1" applyProtection="1">
      <alignment horizontal="left"/>
      <protection/>
    </xf>
    <xf numFmtId="182" fontId="0" fillId="0" borderId="12" xfId="0" applyNumberFormat="1" applyFont="1" applyBorder="1" applyAlignment="1" applyProtection="1">
      <alignment horizontal="left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0" fillId="33" borderId="24" xfId="0" applyFont="1" applyFill="1" applyBorder="1" applyAlignment="1" applyProtection="1">
      <alignment horizontal="center" vertical="center"/>
      <protection/>
    </xf>
    <xf numFmtId="0" fontId="10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9" xfId="0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179" fontId="3" fillId="33" borderId="19" xfId="0" applyNumberFormat="1" applyFont="1" applyFill="1" applyBorder="1" applyAlignment="1" applyProtection="1">
      <alignment horizontal="center" vertical="center"/>
      <protection/>
    </xf>
    <xf numFmtId="179" fontId="3" fillId="0" borderId="9" xfId="0" applyNumberFormat="1" applyFont="1" applyBorder="1" applyAlignment="1" applyProtection="1">
      <alignment horizontal="center" vertical="center"/>
      <protection/>
    </xf>
    <xf numFmtId="179" fontId="10" fillId="33" borderId="24" xfId="0" applyNumberFormat="1" applyFont="1" applyFill="1" applyBorder="1" applyAlignment="1" applyProtection="1">
      <alignment horizontal="center" vertical="center"/>
      <protection/>
    </xf>
    <xf numFmtId="179" fontId="10" fillId="33" borderId="9" xfId="0" applyNumberFormat="1" applyFont="1" applyFill="1" applyBorder="1" applyAlignment="1" applyProtection="1">
      <alignment horizontal="center" vertical="center"/>
      <protection/>
    </xf>
    <xf numFmtId="179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9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left" vertical="top" wrapText="1"/>
      <protection/>
    </xf>
    <xf numFmtId="0" fontId="12" fillId="0" borderId="29" xfId="0" applyFont="1" applyBorder="1" applyAlignment="1" applyProtection="1">
      <alignment horizontal="left" vertical="top" wrapText="1"/>
      <protection/>
    </xf>
    <xf numFmtId="0" fontId="12" fillId="0" borderId="31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178" fontId="5" fillId="0" borderId="9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" name="Line 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3" name="Line 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4" name="Line 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5" name="Line 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6" name="Line 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8" name="Line 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9" name="Line 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4" name="Line 1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6" name="Line 1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8" name="Line 1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0" name="Line 2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1" name="Line 2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2" name="Line 2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3" name="Line 2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5" name="Line 2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6" name="Line 2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7" name="Line 2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8" name="Line 2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9" name="Line 2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30" name="Line 3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31" name="Line 3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32" name="Line 3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33" name="Line 3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34" name="Line 3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36" name="Line 3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37" name="Line 3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38" name="Line 3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39" name="Line 3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40" name="Line 4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41" name="Line 4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42" name="Line 4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43" name="Line 4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44" name="Line 4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45" name="Line 4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46" name="Line 4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47" name="Line 4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48" name="Line 4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49" name="Line 4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50" name="Line 5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51" name="Line 5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52" name="Line 5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53" name="Line 5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55" name="Line 5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56" name="Line 5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57" name="Line 5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58" name="Line 5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59" name="Line 5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60" name="Line 6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61" name="Line 6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62" name="Line 6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63" name="Line 6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64" name="Line 6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65" name="Line 6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66" name="Line 6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67" name="Line 6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68" name="Line 6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69" name="Line 6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70" name="Line 7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71" name="Line 7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72" name="Line 7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73" name="Line 7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74" name="Line 7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75" name="Line 7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76" name="Line 7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77" name="Line 7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78" name="Line 7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79" name="Line 79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80" name="Line 80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81" name="Line 81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82" name="Line 82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83" name="Line 83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84" name="Line 84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85" name="Line 85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86" name="Line 86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87" name="Line 87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88" name="Line 88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89" name="Line 89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90" name="Line 90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91" name="Line 91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92" name="Line 92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93" name="Line 93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94" name="Line 94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95" name="Line 95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96" name="Line 96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97" name="Line 97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98" name="Line 98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99" name="Line 99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00" name="Line 100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01" name="Line 101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02" name="Line 102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04" name="Line 104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05" name="Line 105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06" name="Line 106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07" name="Line 107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08" name="Line 108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09" name="Line 109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10" name="Line 110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11" name="Line 111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12" name="Line 112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13" name="Line 113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14" name="Line 114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15" name="Line 115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16" name="Line 116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117" name="Line 117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18" name="Line 118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19" name="Line 119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20" name="Line 120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21" name="Line 121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22" name="Line 122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23" name="Line 123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24" name="Line 124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25" name="Line 125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26" name="Line 126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27" name="Line 127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28" name="Line 128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29" name="Line 129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30" name="Line 130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31" name="Line 131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32" name="Line 132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33" name="Line 133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34" name="Line 134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35" name="Line 135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36" name="Line 136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37" name="Line 137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38" name="Line 138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39" name="Line 139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40" name="Line 140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41" name="Line 141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42" name="Line 142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43" name="Line 143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44" name="Line 144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45" name="Line 145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46" name="Line 146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47" name="Line 147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48" name="Line 148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49" name="Line 149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50" name="Line 150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51" name="Line 151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52" name="Line 152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53" name="Line 153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54" name="Line 154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55" name="Line 155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57" name="Line 15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58" name="Line 15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59" name="Line 15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60" name="Line 16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61" name="Line 16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62" name="Line 16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63" name="Line 16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64" name="Line 16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65" name="Line 16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66" name="Line 16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67" name="Line 16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68" name="Line 16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69" name="Line 16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70" name="Line 17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71" name="Line 17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72" name="Line 17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73" name="Line 17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74" name="Line 17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75" name="Line 17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76" name="Line 17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77" name="Line 17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78" name="Line 17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79" name="Line 17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80" name="Line 18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81" name="Line 18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82" name="Line 18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83" name="Line 18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84" name="Line 18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85" name="Line 18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86" name="Line 18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87" name="Line 18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88" name="Line 18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89" name="Line 18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90" name="Line 19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91" name="Line 19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92" name="Line 19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93" name="Line 19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94" name="Line 19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95" name="Line 19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96" name="Line 19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97" name="Line 19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198" name="Line 19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199" name="Line 19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00" name="Line 20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01" name="Line 20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02" name="Line 20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03" name="Line 20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04" name="Line 20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05" name="Line 20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06" name="Line 20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07" name="Line 20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08" name="Line 20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09" name="Line 20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10" name="Line 21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11" name="Line 21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12" name="Line 21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13" name="Line 21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14" name="Line 21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15" name="Line 21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16" name="Line 21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17" name="Line 21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18" name="Line 21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19" name="Line 21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20" name="Line 22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21" name="Line 22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22" name="Line 22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23" name="Line 22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25" name="Line 225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26" name="Line 226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27" name="Line 227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28" name="Line 228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29" name="Line 229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30" name="Line 230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31" name="Line 231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32" name="Line 232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323850</xdr:rowOff>
    </xdr:from>
    <xdr:to>
      <xdr:col>5</xdr:col>
      <xdr:colOff>0</xdr:colOff>
      <xdr:row>1</xdr:row>
      <xdr:rowOff>28575</xdr:rowOff>
    </xdr:to>
    <xdr:sp>
      <xdr:nvSpPr>
        <xdr:cNvPr id="233" name="Line 233"/>
        <xdr:cNvSpPr>
          <a:spLocks/>
        </xdr:cNvSpPr>
      </xdr:nvSpPr>
      <xdr:spPr>
        <a:xfrm>
          <a:off x="4448175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866775</xdr:colOff>
      <xdr:row>0</xdr:row>
      <xdr:rowOff>323850</xdr:rowOff>
    </xdr:from>
    <xdr:to>
      <xdr:col>9</xdr:col>
      <xdr:colOff>0</xdr:colOff>
      <xdr:row>1</xdr:row>
      <xdr:rowOff>38100</xdr:rowOff>
    </xdr:to>
    <xdr:sp>
      <xdr:nvSpPr>
        <xdr:cNvPr id="234" name="Line 234"/>
        <xdr:cNvSpPr>
          <a:spLocks/>
        </xdr:cNvSpPr>
      </xdr:nvSpPr>
      <xdr:spPr>
        <a:xfrm>
          <a:off x="7762875" y="323850"/>
          <a:ext cx="0" cy="381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35" name="Line 235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36" name="Line 236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37" name="Line 237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38" name="Line 238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39" name="Line 239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40" name="Line 240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41" name="Line 241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42" name="Line 242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43" name="Line 243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44" name="Line 244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45" name="Line 245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46" name="Line 246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47" name="Line 247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48" name="Line 248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49" name="Line 249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50" name="Line 250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51" name="Line 251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52" name="Line 252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53" name="Line 253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54" name="Line 254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55" name="Line 255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56" name="Line 256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57" name="Line 257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58" name="Line 258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59" name="Line 259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60" name="Line 260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61" name="Line 261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62" name="Line 262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63" name="Line 263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64" name="Line 264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65" name="Line 265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66" name="Line 266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67" name="Line 267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68" name="Line 268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69" name="Line 269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70" name="Line 270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71" name="Line 271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72" name="Line 272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323850</xdr:rowOff>
    </xdr:from>
    <xdr:to>
      <xdr:col>5</xdr:col>
      <xdr:colOff>314325</xdr:colOff>
      <xdr:row>1</xdr:row>
      <xdr:rowOff>28575</xdr:rowOff>
    </xdr:to>
    <xdr:sp>
      <xdr:nvSpPr>
        <xdr:cNvPr id="273" name="Line 273"/>
        <xdr:cNvSpPr>
          <a:spLocks/>
        </xdr:cNvSpPr>
      </xdr:nvSpPr>
      <xdr:spPr>
        <a:xfrm>
          <a:off x="47625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74" name="Line 274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75" name="Line 275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76" name="Line 276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77" name="Line 277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78" name="Line 278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79" name="Line 279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80" name="Line 280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81" name="Line 281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82" name="Line 282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83" name="Line 283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84" name="Line 284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85" name="Line 285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86" name="Line 286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87" name="Line 287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88" name="Line 288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89" name="Line 289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90" name="Line 290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91" name="Line 291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92" name="Line 292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93" name="Line 293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94" name="Line 294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95" name="Line 295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96" name="Line 296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97" name="Line 297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98" name="Line 298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299" name="Line 299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00" name="Line 300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01" name="Line 301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02" name="Line 302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03" name="Line 303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04" name="Line 304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05" name="Line 305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06" name="Line 306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07" name="Line 307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08" name="Line 308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09" name="Line 309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10" name="Line 310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11" name="Line 311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323850</xdr:rowOff>
    </xdr:from>
    <xdr:to>
      <xdr:col>7</xdr:col>
      <xdr:colOff>314325</xdr:colOff>
      <xdr:row>1</xdr:row>
      <xdr:rowOff>28575</xdr:rowOff>
    </xdr:to>
    <xdr:sp>
      <xdr:nvSpPr>
        <xdr:cNvPr id="312" name="Line 312"/>
        <xdr:cNvSpPr>
          <a:spLocks/>
        </xdr:cNvSpPr>
      </xdr:nvSpPr>
      <xdr:spPr>
        <a:xfrm>
          <a:off x="6477000" y="323850"/>
          <a:ext cx="0" cy="2857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SheetLayoutView="100" zoomScalePageLayoutView="0" workbookViewId="0" topLeftCell="A1">
      <selection activeCell="H2" sqref="H2:J2"/>
    </sheetView>
  </sheetViews>
  <sheetFormatPr defaultColWidth="9.00390625" defaultRowHeight="14.25"/>
  <cols>
    <col min="1" max="1" width="6.75390625" style="0" customWidth="1"/>
    <col min="2" max="2" width="22.875" style="0" customWidth="1"/>
    <col min="5" max="5" width="10.75390625" style="0" customWidth="1"/>
    <col min="6" max="6" width="9.625" style="0" customWidth="1"/>
    <col min="7" max="7" width="12.875" style="0" customWidth="1"/>
    <col min="8" max="8" width="9.625" style="0" customWidth="1"/>
    <col min="9" max="9" width="11.375" style="0" customWidth="1"/>
    <col min="10" max="10" width="30.125" style="0" customWidth="1"/>
  </cols>
  <sheetData>
    <row r="1" spans="1:10" ht="25.5">
      <c r="A1" s="83" t="s">
        <v>114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4" customHeight="1">
      <c r="A2" s="1" t="s">
        <v>0</v>
      </c>
      <c r="B2" s="1"/>
      <c r="C2" s="1" t="s">
        <v>1</v>
      </c>
      <c r="D2" s="84"/>
      <c r="E2" s="85"/>
      <c r="F2" s="86"/>
      <c r="G2" s="87"/>
      <c r="H2" s="88" t="s">
        <v>2</v>
      </c>
      <c r="I2" s="89"/>
      <c r="J2" s="90"/>
    </row>
    <row r="3" spans="1:10" ht="18.75" customHeight="1">
      <c r="A3" s="1" t="s">
        <v>3</v>
      </c>
      <c r="B3" s="1" t="s">
        <v>4</v>
      </c>
      <c r="C3" s="2" t="s">
        <v>5</v>
      </c>
      <c r="D3" s="85"/>
      <c r="E3" s="85"/>
      <c r="F3" s="91" t="s">
        <v>6</v>
      </c>
      <c r="G3" s="91"/>
      <c r="H3" s="92" t="s">
        <v>7</v>
      </c>
      <c r="I3" s="92"/>
      <c r="J3" s="40"/>
    </row>
    <row r="4" spans="1:10" ht="24" customHeight="1">
      <c r="A4" s="93" t="s">
        <v>8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7.25" customHeight="1">
      <c r="A5" s="114" t="s">
        <v>9</v>
      </c>
      <c r="B5" s="116" t="s">
        <v>10</v>
      </c>
      <c r="C5" s="121" t="s">
        <v>11</v>
      </c>
      <c r="D5" s="121" t="s">
        <v>12</v>
      </c>
      <c r="E5" s="126" t="s">
        <v>13</v>
      </c>
      <c r="F5" s="94" t="s">
        <v>14</v>
      </c>
      <c r="G5" s="94"/>
      <c r="H5" s="94" t="s">
        <v>15</v>
      </c>
      <c r="I5" s="94"/>
      <c r="J5" s="131" t="s">
        <v>16</v>
      </c>
    </row>
    <row r="6" spans="1:10" ht="17.25" customHeight="1">
      <c r="A6" s="115"/>
      <c r="B6" s="117" t="s">
        <v>10</v>
      </c>
      <c r="C6" s="122" t="s">
        <v>11</v>
      </c>
      <c r="D6" s="122" t="s">
        <v>12</v>
      </c>
      <c r="E6" s="127" t="s">
        <v>13</v>
      </c>
      <c r="F6" s="6" t="s">
        <v>17</v>
      </c>
      <c r="G6" s="7" t="s">
        <v>18</v>
      </c>
      <c r="H6" s="6" t="s">
        <v>17</v>
      </c>
      <c r="I6" s="7" t="s">
        <v>18</v>
      </c>
      <c r="J6" s="132"/>
    </row>
    <row r="7" spans="1:10" ht="17.25" customHeight="1">
      <c r="A7" s="8">
        <v>1</v>
      </c>
      <c r="B7" s="9" t="s">
        <v>19</v>
      </c>
      <c r="C7" s="10" t="s">
        <v>20</v>
      </c>
      <c r="D7" s="10"/>
      <c r="E7" s="11">
        <v>42</v>
      </c>
      <c r="F7" s="12"/>
      <c r="G7" s="13">
        <f aca="true" t="shared" si="0" ref="G7:G18">E7*F7</f>
        <v>0</v>
      </c>
      <c r="H7" s="12">
        <v>30</v>
      </c>
      <c r="I7" s="13">
        <f aca="true" t="shared" si="1" ref="I7:I18">E7*H7</f>
        <v>1260</v>
      </c>
      <c r="J7" s="41"/>
    </row>
    <row r="8" spans="1:10" ht="17.25" customHeight="1">
      <c r="A8" s="8">
        <v>2</v>
      </c>
      <c r="B8" s="9" t="s">
        <v>21</v>
      </c>
      <c r="C8" s="10" t="s">
        <v>20</v>
      </c>
      <c r="D8" s="14"/>
      <c r="E8" s="11">
        <v>18</v>
      </c>
      <c r="F8" s="12">
        <v>65</v>
      </c>
      <c r="G8" s="13">
        <f t="shared" si="0"/>
        <v>1170</v>
      </c>
      <c r="H8" s="12">
        <v>45</v>
      </c>
      <c r="I8" s="13">
        <f t="shared" si="1"/>
        <v>810</v>
      </c>
      <c r="J8" s="41" t="s">
        <v>22</v>
      </c>
    </row>
    <row r="9" spans="1:10" ht="17.25" customHeight="1">
      <c r="A9" s="8">
        <v>3</v>
      </c>
      <c r="B9" s="15" t="s">
        <v>23</v>
      </c>
      <c r="C9" s="16" t="s">
        <v>24</v>
      </c>
      <c r="D9" s="16"/>
      <c r="E9" s="11">
        <v>32</v>
      </c>
      <c r="F9" s="17">
        <v>25</v>
      </c>
      <c r="G9" s="13">
        <f t="shared" si="0"/>
        <v>800</v>
      </c>
      <c r="H9" s="17">
        <v>25</v>
      </c>
      <c r="I9" s="13">
        <f t="shared" si="1"/>
        <v>800</v>
      </c>
      <c r="J9" s="42" t="s">
        <v>25</v>
      </c>
    </row>
    <row r="10" spans="1:10" ht="17.25" customHeight="1">
      <c r="A10" s="8">
        <v>4</v>
      </c>
      <c r="B10" s="9" t="s">
        <v>26</v>
      </c>
      <c r="C10" s="10" t="s">
        <v>20</v>
      </c>
      <c r="D10" s="10"/>
      <c r="E10" s="11">
        <v>103</v>
      </c>
      <c r="F10" s="12">
        <v>3</v>
      </c>
      <c r="G10" s="13">
        <f t="shared" si="0"/>
        <v>309</v>
      </c>
      <c r="H10" s="12">
        <v>8</v>
      </c>
      <c r="I10" s="13">
        <f t="shared" si="1"/>
        <v>824</v>
      </c>
      <c r="J10" s="41" t="s">
        <v>27</v>
      </c>
    </row>
    <row r="11" spans="1:10" ht="17.25" customHeight="1">
      <c r="A11" s="8">
        <v>5</v>
      </c>
      <c r="B11" s="9" t="s">
        <v>28</v>
      </c>
      <c r="C11" s="10" t="s">
        <v>20</v>
      </c>
      <c r="D11" s="10"/>
      <c r="E11" s="11">
        <v>103</v>
      </c>
      <c r="F11" s="12">
        <v>4</v>
      </c>
      <c r="G11" s="13">
        <f t="shared" si="0"/>
        <v>412</v>
      </c>
      <c r="H11" s="12">
        <v>15</v>
      </c>
      <c r="I11" s="13">
        <f t="shared" si="1"/>
        <v>1545</v>
      </c>
      <c r="J11" s="41" t="s">
        <v>29</v>
      </c>
    </row>
    <row r="12" spans="1:10" ht="17.25" customHeight="1">
      <c r="A12" s="8">
        <v>6</v>
      </c>
      <c r="B12" s="18" t="s">
        <v>30</v>
      </c>
      <c r="C12" s="10" t="s">
        <v>20</v>
      </c>
      <c r="D12" s="19"/>
      <c r="E12" s="20">
        <v>44</v>
      </c>
      <c r="F12" s="21">
        <v>8</v>
      </c>
      <c r="G12" s="22">
        <f t="shared" si="0"/>
        <v>352</v>
      </c>
      <c r="H12" s="21">
        <v>20</v>
      </c>
      <c r="I12" s="22">
        <f t="shared" si="1"/>
        <v>880</v>
      </c>
      <c r="J12" s="41" t="s">
        <v>31</v>
      </c>
    </row>
    <row r="13" spans="1:10" ht="17.25" customHeight="1">
      <c r="A13" s="8">
        <v>7</v>
      </c>
      <c r="B13" s="9" t="s">
        <v>32</v>
      </c>
      <c r="C13" s="10" t="s">
        <v>33</v>
      </c>
      <c r="D13" s="10"/>
      <c r="E13" s="11"/>
      <c r="F13" s="12">
        <v>400</v>
      </c>
      <c r="G13" s="13">
        <f t="shared" si="0"/>
        <v>0</v>
      </c>
      <c r="H13" s="12">
        <v>500</v>
      </c>
      <c r="I13" s="13">
        <f t="shared" si="1"/>
        <v>0</v>
      </c>
      <c r="J13" s="41" t="s">
        <v>34</v>
      </c>
    </row>
    <row r="14" spans="1:10" ht="17.25" customHeight="1">
      <c r="A14" s="8">
        <v>8</v>
      </c>
      <c r="B14" s="9" t="s">
        <v>35</v>
      </c>
      <c r="C14" s="16" t="s">
        <v>33</v>
      </c>
      <c r="D14" s="23"/>
      <c r="E14" s="11">
        <v>1</v>
      </c>
      <c r="F14" s="17">
        <v>400</v>
      </c>
      <c r="G14" s="24">
        <f t="shared" si="0"/>
        <v>400</v>
      </c>
      <c r="H14" s="17">
        <v>100</v>
      </c>
      <c r="I14" s="24">
        <f t="shared" si="1"/>
        <v>100</v>
      </c>
      <c r="J14" s="43" t="s">
        <v>36</v>
      </c>
    </row>
    <row r="15" spans="1:10" ht="17.25" customHeight="1">
      <c r="A15" s="8">
        <v>9</v>
      </c>
      <c r="B15" s="15" t="s">
        <v>37</v>
      </c>
      <c r="C15" s="16" t="s">
        <v>33</v>
      </c>
      <c r="D15" s="16"/>
      <c r="E15" s="11"/>
      <c r="F15" s="17">
        <v>260</v>
      </c>
      <c r="G15" s="24">
        <f t="shared" si="0"/>
        <v>0</v>
      </c>
      <c r="H15" s="17">
        <v>340</v>
      </c>
      <c r="I15" s="24">
        <f t="shared" si="1"/>
        <v>0</v>
      </c>
      <c r="J15" s="41" t="s">
        <v>34</v>
      </c>
    </row>
    <row r="16" spans="1:10" ht="17.25" customHeight="1">
      <c r="A16" s="8">
        <v>10</v>
      </c>
      <c r="B16" s="15" t="s">
        <v>38</v>
      </c>
      <c r="C16" s="16" t="s">
        <v>33</v>
      </c>
      <c r="D16" s="16"/>
      <c r="E16" s="11">
        <v>1</v>
      </c>
      <c r="F16" s="17">
        <v>2000</v>
      </c>
      <c r="G16" s="24">
        <f t="shared" si="0"/>
        <v>2000</v>
      </c>
      <c r="H16" s="17">
        <v>1000</v>
      </c>
      <c r="I16" s="24">
        <f t="shared" si="1"/>
        <v>1000</v>
      </c>
      <c r="J16" s="41" t="s">
        <v>34</v>
      </c>
    </row>
    <row r="17" spans="1:10" ht="17.25" customHeight="1">
      <c r="A17" s="8">
        <v>11</v>
      </c>
      <c r="B17" s="9" t="s">
        <v>39</v>
      </c>
      <c r="C17" s="10" t="s">
        <v>40</v>
      </c>
      <c r="D17" s="10"/>
      <c r="E17" s="11">
        <v>1</v>
      </c>
      <c r="F17" s="12">
        <v>2800</v>
      </c>
      <c r="G17" s="24">
        <f t="shared" si="0"/>
        <v>2800</v>
      </c>
      <c r="H17" s="12">
        <v>1200</v>
      </c>
      <c r="I17" s="24">
        <f t="shared" si="1"/>
        <v>1200</v>
      </c>
      <c r="J17" s="41"/>
    </row>
    <row r="18" spans="1:10" ht="17.25" customHeight="1">
      <c r="A18" s="8">
        <v>12</v>
      </c>
      <c r="B18" s="9" t="s">
        <v>41</v>
      </c>
      <c r="C18" s="16"/>
      <c r="D18" s="23"/>
      <c r="E18" s="11">
        <v>1</v>
      </c>
      <c r="F18" s="17">
        <v>1200</v>
      </c>
      <c r="G18" s="24">
        <f t="shared" si="0"/>
        <v>1200</v>
      </c>
      <c r="H18" s="17">
        <v>1000</v>
      </c>
      <c r="I18" s="24">
        <f t="shared" si="1"/>
        <v>1000</v>
      </c>
      <c r="J18" s="41" t="s">
        <v>34</v>
      </c>
    </row>
    <row r="19" spans="1:10" ht="17.25" customHeight="1">
      <c r="A19" s="1"/>
      <c r="B19" s="3"/>
      <c r="C19" s="4"/>
      <c r="D19" s="4"/>
      <c r="E19" s="5"/>
      <c r="F19" s="25" t="s">
        <v>42</v>
      </c>
      <c r="G19" s="26">
        <f>SUM(G7:G18)</f>
        <v>9443</v>
      </c>
      <c r="H19" s="27" t="s">
        <v>43</v>
      </c>
      <c r="I19" s="26">
        <f>SUM(I7:I18)</f>
        <v>9419</v>
      </c>
      <c r="J19" s="44"/>
    </row>
    <row r="20" spans="1:10" ht="17.25" customHeight="1">
      <c r="A20" s="95" t="s">
        <v>44</v>
      </c>
      <c r="B20" s="96"/>
      <c r="C20" s="28"/>
      <c r="D20" s="28"/>
      <c r="E20" s="29"/>
      <c r="F20" s="30"/>
      <c r="G20" s="29"/>
      <c r="H20" s="30"/>
      <c r="I20" s="29"/>
      <c r="J20" s="45"/>
    </row>
    <row r="21" spans="1:10" ht="17.25" customHeight="1">
      <c r="A21" s="114" t="s">
        <v>9</v>
      </c>
      <c r="B21" s="116" t="s">
        <v>10</v>
      </c>
      <c r="C21" s="121" t="s">
        <v>11</v>
      </c>
      <c r="D21" s="121" t="s">
        <v>12</v>
      </c>
      <c r="E21" s="126" t="s">
        <v>13</v>
      </c>
      <c r="F21" s="94" t="s">
        <v>14</v>
      </c>
      <c r="G21" s="94"/>
      <c r="H21" s="94" t="s">
        <v>15</v>
      </c>
      <c r="I21" s="94"/>
      <c r="J21" s="131" t="s">
        <v>16</v>
      </c>
    </row>
    <row r="22" spans="1:10" ht="17.25" customHeight="1">
      <c r="A22" s="115"/>
      <c r="B22" s="117" t="s">
        <v>10</v>
      </c>
      <c r="C22" s="122" t="s">
        <v>11</v>
      </c>
      <c r="D22" s="122" t="s">
        <v>12</v>
      </c>
      <c r="E22" s="127" t="s">
        <v>13</v>
      </c>
      <c r="F22" s="6" t="s">
        <v>17</v>
      </c>
      <c r="G22" s="7" t="s">
        <v>18</v>
      </c>
      <c r="H22" s="6" t="s">
        <v>17</v>
      </c>
      <c r="I22" s="7" t="s">
        <v>18</v>
      </c>
      <c r="J22" s="132"/>
    </row>
    <row r="23" spans="1:10" ht="15.75" customHeight="1">
      <c r="A23" s="8">
        <v>1</v>
      </c>
      <c r="B23" s="9" t="s">
        <v>19</v>
      </c>
      <c r="C23" s="10" t="s">
        <v>20</v>
      </c>
      <c r="D23" s="10"/>
      <c r="E23" s="11">
        <v>17</v>
      </c>
      <c r="F23" s="12">
        <f>F7</f>
        <v>0</v>
      </c>
      <c r="G23" s="13">
        <f aca="true" t="shared" si="2" ref="G23:G31">E23*F23</f>
        <v>0</v>
      </c>
      <c r="H23" s="12">
        <v>30</v>
      </c>
      <c r="I23" s="13">
        <f aca="true" t="shared" si="3" ref="I23:I31">E23*H23</f>
        <v>510</v>
      </c>
      <c r="J23" s="41"/>
    </row>
    <row r="24" spans="1:10" ht="15.75" customHeight="1">
      <c r="A24" s="8">
        <v>2</v>
      </c>
      <c r="B24" s="9" t="s">
        <v>21</v>
      </c>
      <c r="C24" s="10" t="s">
        <v>24</v>
      </c>
      <c r="D24" s="14"/>
      <c r="E24" s="11">
        <v>18</v>
      </c>
      <c r="F24" s="12">
        <v>45</v>
      </c>
      <c r="G24" s="13">
        <f t="shared" si="2"/>
        <v>810</v>
      </c>
      <c r="H24" s="12">
        <v>45</v>
      </c>
      <c r="I24" s="13">
        <f t="shared" si="3"/>
        <v>810</v>
      </c>
      <c r="J24" s="41" t="s">
        <v>22</v>
      </c>
    </row>
    <row r="25" spans="1:10" ht="15.75" customHeight="1">
      <c r="A25" s="8">
        <v>3</v>
      </c>
      <c r="B25" s="15" t="s">
        <v>23</v>
      </c>
      <c r="C25" s="16" t="s">
        <v>24</v>
      </c>
      <c r="D25" s="16"/>
      <c r="E25" s="11">
        <v>16</v>
      </c>
      <c r="F25" s="17">
        <v>25</v>
      </c>
      <c r="G25" s="13">
        <f t="shared" si="2"/>
        <v>400</v>
      </c>
      <c r="H25" s="17">
        <v>35</v>
      </c>
      <c r="I25" s="13">
        <f t="shared" si="3"/>
        <v>560</v>
      </c>
      <c r="J25" s="42" t="s">
        <v>45</v>
      </c>
    </row>
    <row r="26" spans="1:10" ht="15.75" customHeight="1">
      <c r="A26" s="8">
        <v>4</v>
      </c>
      <c r="B26" s="15" t="s">
        <v>46</v>
      </c>
      <c r="C26" s="16" t="s">
        <v>40</v>
      </c>
      <c r="D26" s="16"/>
      <c r="E26" s="11">
        <v>6.3</v>
      </c>
      <c r="F26" s="17">
        <v>120</v>
      </c>
      <c r="G26" s="13">
        <f t="shared" si="2"/>
        <v>756</v>
      </c>
      <c r="H26" s="17">
        <v>180</v>
      </c>
      <c r="I26" s="13">
        <f t="shared" si="3"/>
        <v>1134</v>
      </c>
      <c r="J26" s="42"/>
    </row>
    <row r="27" spans="1:10" ht="15.75" customHeight="1">
      <c r="A27" s="8">
        <v>5</v>
      </c>
      <c r="B27" s="9" t="s">
        <v>26</v>
      </c>
      <c r="C27" s="10" t="s">
        <v>20</v>
      </c>
      <c r="D27" s="10"/>
      <c r="E27" s="11">
        <v>43</v>
      </c>
      <c r="F27" s="12">
        <v>3</v>
      </c>
      <c r="G27" s="13">
        <f t="shared" si="2"/>
        <v>129</v>
      </c>
      <c r="H27" s="12">
        <v>8</v>
      </c>
      <c r="I27" s="13">
        <f t="shared" si="3"/>
        <v>344</v>
      </c>
      <c r="J27" s="41" t="s">
        <v>27</v>
      </c>
    </row>
    <row r="28" spans="1:10" ht="15.75" customHeight="1">
      <c r="A28" s="8">
        <v>6</v>
      </c>
      <c r="B28" s="9" t="s">
        <v>28</v>
      </c>
      <c r="C28" s="10" t="s">
        <v>20</v>
      </c>
      <c r="D28" s="10"/>
      <c r="E28" s="11">
        <v>43</v>
      </c>
      <c r="F28" s="12">
        <v>4</v>
      </c>
      <c r="G28" s="13">
        <f t="shared" si="2"/>
        <v>172</v>
      </c>
      <c r="H28" s="12">
        <v>15</v>
      </c>
      <c r="I28" s="13">
        <f t="shared" si="3"/>
        <v>645</v>
      </c>
      <c r="J28" s="41" t="s">
        <v>29</v>
      </c>
    </row>
    <row r="29" spans="1:10" ht="15.75" customHeight="1">
      <c r="A29" s="8">
        <v>7</v>
      </c>
      <c r="B29" s="18" t="s">
        <v>30</v>
      </c>
      <c r="C29" s="16" t="s">
        <v>24</v>
      </c>
      <c r="D29" s="23"/>
      <c r="E29" s="11">
        <v>17</v>
      </c>
      <c r="F29" s="21">
        <v>8</v>
      </c>
      <c r="G29" s="22">
        <f t="shared" si="2"/>
        <v>136</v>
      </c>
      <c r="H29" s="21">
        <v>20</v>
      </c>
      <c r="I29" s="22">
        <f t="shared" si="3"/>
        <v>340</v>
      </c>
      <c r="J29" s="41" t="s">
        <v>31</v>
      </c>
    </row>
    <row r="30" spans="1:10" ht="15.75" customHeight="1">
      <c r="A30" s="8">
        <v>8</v>
      </c>
      <c r="B30" s="9" t="s">
        <v>47</v>
      </c>
      <c r="C30" s="10" t="s">
        <v>33</v>
      </c>
      <c r="D30" s="31"/>
      <c r="E30" s="11">
        <v>1</v>
      </c>
      <c r="F30" s="12">
        <v>1500</v>
      </c>
      <c r="G30" s="13">
        <f t="shared" si="2"/>
        <v>1500</v>
      </c>
      <c r="H30" s="12">
        <v>1300</v>
      </c>
      <c r="I30" s="13">
        <f t="shared" si="3"/>
        <v>1300</v>
      </c>
      <c r="J30" s="41" t="s">
        <v>48</v>
      </c>
    </row>
    <row r="31" spans="1:10" ht="15.75" customHeight="1">
      <c r="A31" s="8">
        <v>9</v>
      </c>
      <c r="B31" s="9" t="s">
        <v>49</v>
      </c>
      <c r="C31" s="10" t="s">
        <v>33</v>
      </c>
      <c r="D31" s="10"/>
      <c r="E31" s="11">
        <v>1</v>
      </c>
      <c r="F31" s="17">
        <v>400</v>
      </c>
      <c r="G31" s="24">
        <f t="shared" si="2"/>
        <v>400</v>
      </c>
      <c r="H31" s="17">
        <v>100</v>
      </c>
      <c r="I31" s="24">
        <f t="shared" si="3"/>
        <v>100</v>
      </c>
      <c r="J31" s="43" t="s">
        <v>36</v>
      </c>
    </row>
    <row r="32" spans="1:10" ht="15.75" customHeight="1">
      <c r="A32" s="8"/>
      <c r="B32" s="3"/>
      <c r="C32" s="4"/>
      <c r="D32" s="4"/>
      <c r="E32" s="5"/>
      <c r="F32" s="25" t="s">
        <v>42</v>
      </c>
      <c r="G32" s="26">
        <f>SUM(G23:G31)</f>
        <v>4303</v>
      </c>
      <c r="H32" s="27" t="s">
        <v>43</v>
      </c>
      <c r="I32" s="26">
        <f>SUM(I23:I31)</f>
        <v>5743</v>
      </c>
      <c r="J32" s="44"/>
    </row>
    <row r="33" spans="1:10" ht="15.75" customHeight="1">
      <c r="A33" s="95" t="s">
        <v>50</v>
      </c>
      <c r="B33" s="96"/>
      <c r="C33" s="28"/>
      <c r="D33" s="28"/>
      <c r="E33" s="29"/>
      <c r="F33" s="30"/>
      <c r="G33" s="29"/>
      <c r="H33" s="30"/>
      <c r="I33" s="29"/>
      <c r="J33" s="45"/>
    </row>
    <row r="34" spans="1:10" ht="15.75" customHeight="1">
      <c r="A34" s="114" t="s">
        <v>9</v>
      </c>
      <c r="B34" s="116" t="s">
        <v>10</v>
      </c>
      <c r="C34" s="121" t="s">
        <v>11</v>
      </c>
      <c r="D34" s="121" t="s">
        <v>12</v>
      </c>
      <c r="E34" s="126" t="s">
        <v>13</v>
      </c>
      <c r="F34" s="94" t="s">
        <v>14</v>
      </c>
      <c r="G34" s="94"/>
      <c r="H34" s="94" t="s">
        <v>15</v>
      </c>
      <c r="I34" s="94"/>
      <c r="J34" s="131" t="s">
        <v>16</v>
      </c>
    </row>
    <row r="35" spans="1:10" ht="15.75" customHeight="1">
      <c r="A35" s="115"/>
      <c r="B35" s="117" t="s">
        <v>10</v>
      </c>
      <c r="C35" s="122" t="s">
        <v>11</v>
      </c>
      <c r="D35" s="122" t="s">
        <v>12</v>
      </c>
      <c r="E35" s="127" t="s">
        <v>13</v>
      </c>
      <c r="F35" s="6" t="s">
        <v>17</v>
      </c>
      <c r="G35" s="7" t="s">
        <v>18</v>
      </c>
      <c r="H35" s="6" t="s">
        <v>17</v>
      </c>
      <c r="I35" s="7" t="s">
        <v>18</v>
      </c>
      <c r="J35" s="132"/>
    </row>
    <row r="36" spans="1:10" ht="15.75" customHeight="1">
      <c r="A36" s="8">
        <v>1</v>
      </c>
      <c r="B36" s="9" t="s">
        <v>19</v>
      </c>
      <c r="C36" s="10" t="s">
        <v>20</v>
      </c>
      <c r="D36" s="10"/>
      <c r="E36" s="11">
        <v>14.2</v>
      </c>
      <c r="F36" s="12">
        <f>F7</f>
        <v>0</v>
      </c>
      <c r="G36" s="13">
        <f aca="true" t="shared" si="4" ref="G36:G42">E36*F36</f>
        <v>0</v>
      </c>
      <c r="H36" s="12">
        <v>30</v>
      </c>
      <c r="I36" s="13">
        <f aca="true" t="shared" si="5" ref="I36:I42">E36*H36</f>
        <v>426</v>
      </c>
      <c r="J36" s="41" t="s">
        <v>51</v>
      </c>
    </row>
    <row r="37" spans="1:10" ht="15.75" customHeight="1">
      <c r="A37" s="8">
        <v>3</v>
      </c>
      <c r="B37" s="9" t="s">
        <v>52</v>
      </c>
      <c r="C37" s="10" t="s">
        <v>24</v>
      </c>
      <c r="D37" s="31"/>
      <c r="E37" s="11">
        <v>15</v>
      </c>
      <c r="F37" s="32">
        <v>5</v>
      </c>
      <c r="G37" s="13">
        <f t="shared" si="4"/>
        <v>75</v>
      </c>
      <c r="H37" s="32">
        <v>8</v>
      </c>
      <c r="I37" s="13">
        <f t="shared" si="5"/>
        <v>120</v>
      </c>
      <c r="J37" s="46"/>
    </row>
    <row r="38" spans="1:10" ht="15.75" customHeight="1">
      <c r="A38" s="8">
        <v>4</v>
      </c>
      <c r="B38" s="9" t="s">
        <v>26</v>
      </c>
      <c r="C38" s="10" t="s">
        <v>20</v>
      </c>
      <c r="D38" s="10"/>
      <c r="E38" s="11">
        <v>39</v>
      </c>
      <c r="F38" s="12">
        <v>3</v>
      </c>
      <c r="G38" s="13">
        <f t="shared" si="4"/>
        <v>117</v>
      </c>
      <c r="H38" s="12">
        <v>8</v>
      </c>
      <c r="I38" s="13">
        <f t="shared" si="5"/>
        <v>312</v>
      </c>
      <c r="J38" s="41" t="s">
        <v>27</v>
      </c>
    </row>
    <row r="39" spans="1:10" ht="15.75" customHeight="1">
      <c r="A39" s="8">
        <v>5</v>
      </c>
      <c r="B39" s="9" t="s">
        <v>28</v>
      </c>
      <c r="C39" s="10" t="s">
        <v>20</v>
      </c>
      <c r="D39" s="10"/>
      <c r="E39" s="11">
        <v>39</v>
      </c>
      <c r="F39" s="12">
        <v>4</v>
      </c>
      <c r="G39" s="13">
        <f t="shared" si="4"/>
        <v>156</v>
      </c>
      <c r="H39" s="12">
        <v>15</v>
      </c>
      <c r="I39" s="13">
        <f t="shared" si="5"/>
        <v>585</v>
      </c>
      <c r="J39" s="41" t="s">
        <v>29</v>
      </c>
    </row>
    <row r="40" spans="1:10" ht="15.75" customHeight="1">
      <c r="A40" s="8">
        <v>6</v>
      </c>
      <c r="B40" s="18" t="s">
        <v>30</v>
      </c>
      <c r="C40" s="16" t="s">
        <v>24</v>
      </c>
      <c r="D40" s="23"/>
      <c r="E40" s="11">
        <v>14.2</v>
      </c>
      <c r="F40" s="21">
        <v>8</v>
      </c>
      <c r="G40" s="22">
        <f t="shared" si="4"/>
        <v>113.6</v>
      </c>
      <c r="H40" s="21">
        <v>20</v>
      </c>
      <c r="I40" s="22">
        <f t="shared" si="5"/>
        <v>284</v>
      </c>
      <c r="J40" s="41" t="s">
        <v>31</v>
      </c>
    </row>
    <row r="41" spans="1:10" ht="15.75" customHeight="1">
      <c r="A41" s="8">
        <v>7</v>
      </c>
      <c r="B41" s="9" t="s">
        <v>53</v>
      </c>
      <c r="C41" s="10" t="s">
        <v>33</v>
      </c>
      <c r="D41" s="14"/>
      <c r="E41" s="11"/>
      <c r="F41" s="12">
        <v>400</v>
      </c>
      <c r="G41" s="13">
        <f t="shared" si="4"/>
        <v>0</v>
      </c>
      <c r="H41" s="12">
        <v>500</v>
      </c>
      <c r="I41" s="13">
        <f t="shared" si="5"/>
        <v>0</v>
      </c>
      <c r="J41" s="41" t="s">
        <v>34</v>
      </c>
    </row>
    <row r="42" spans="1:10" ht="15.75" customHeight="1">
      <c r="A42" s="8">
        <v>8</v>
      </c>
      <c r="B42" s="9" t="s">
        <v>49</v>
      </c>
      <c r="C42" s="10" t="s">
        <v>33</v>
      </c>
      <c r="D42" s="31"/>
      <c r="E42" s="11">
        <v>1</v>
      </c>
      <c r="F42" s="17">
        <v>400</v>
      </c>
      <c r="G42" s="24">
        <f t="shared" si="4"/>
        <v>400</v>
      </c>
      <c r="H42" s="17">
        <v>100</v>
      </c>
      <c r="I42" s="24">
        <f t="shared" si="5"/>
        <v>100</v>
      </c>
      <c r="J42" s="43" t="s">
        <v>36</v>
      </c>
    </row>
    <row r="43" spans="1:10" ht="15.75" customHeight="1">
      <c r="A43" s="8"/>
      <c r="B43" s="3"/>
      <c r="C43" s="4"/>
      <c r="D43" s="4"/>
      <c r="E43" s="5"/>
      <c r="F43" s="25" t="s">
        <v>42</v>
      </c>
      <c r="G43" s="26">
        <f>SUM(G36:G42)</f>
        <v>861.6</v>
      </c>
      <c r="H43" s="27" t="s">
        <v>43</v>
      </c>
      <c r="I43" s="26">
        <f>SUM(I36:I42)</f>
        <v>1827</v>
      </c>
      <c r="J43" s="44"/>
    </row>
    <row r="44" spans="1:10" ht="15.75" customHeight="1">
      <c r="A44" s="95" t="s">
        <v>54</v>
      </c>
      <c r="B44" s="96"/>
      <c r="C44" s="28"/>
      <c r="D44" s="28"/>
      <c r="E44" s="29"/>
      <c r="F44" s="30"/>
      <c r="G44" s="29"/>
      <c r="H44" s="30"/>
      <c r="I44" s="29"/>
      <c r="J44" s="45"/>
    </row>
    <row r="45" spans="1:10" ht="15.75" customHeight="1">
      <c r="A45" s="114" t="s">
        <v>9</v>
      </c>
      <c r="B45" s="116" t="s">
        <v>10</v>
      </c>
      <c r="C45" s="121" t="s">
        <v>11</v>
      </c>
      <c r="D45" s="121" t="s">
        <v>12</v>
      </c>
      <c r="E45" s="126" t="s">
        <v>13</v>
      </c>
      <c r="F45" s="94" t="s">
        <v>14</v>
      </c>
      <c r="G45" s="94"/>
      <c r="H45" s="94" t="s">
        <v>15</v>
      </c>
      <c r="I45" s="94"/>
      <c r="J45" s="131" t="s">
        <v>16</v>
      </c>
    </row>
    <row r="46" spans="1:10" ht="15.75" customHeight="1">
      <c r="A46" s="115"/>
      <c r="B46" s="117" t="s">
        <v>10</v>
      </c>
      <c r="C46" s="122" t="s">
        <v>11</v>
      </c>
      <c r="D46" s="122" t="s">
        <v>12</v>
      </c>
      <c r="E46" s="127" t="s">
        <v>13</v>
      </c>
      <c r="F46" s="6" t="s">
        <v>17</v>
      </c>
      <c r="G46" s="7" t="s">
        <v>18</v>
      </c>
      <c r="H46" s="6" t="s">
        <v>17</v>
      </c>
      <c r="I46" s="7" t="s">
        <v>18</v>
      </c>
      <c r="J46" s="132"/>
    </row>
    <row r="47" spans="1:10" ht="15.75" customHeight="1">
      <c r="A47" s="8">
        <v>1</v>
      </c>
      <c r="B47" s="9" t="s">
        <v>19</v>
      </c>
      <c r="C47" s="10" t="s">
        <v>20</v>
      </c>
      <c r="D47" s="10"/>
      <c r="E47" s="11">
        <v>12.8</v>
      </c>
      <c r="F47" s="12">
        <f>F7</f>
        <v>0</v>
      </c>
      <c r="G47" s="13">
        <f aca="true" t="shared" si="6" ref="G47:G54">E47*F47</f>
        <v>0</v>
      </c>
      <c r="H47" s="12">
        <v>30</v>
      </c>
      <c r="I47" s="13">
        <f aca="true" t="shared" si="7" ref="I47:I54">E47*H47</f>
        <v>384</v>
      </c>
      <c r="J47" s="41" t="s">
        <v>51</v>
      </c>
    </row>
    <row r="48" spans="1:10" ht="15.75" customHeight="1">
      <c r="A48" s="8">
        <v>3</v>
      </c>
      <c r="B48" s="9" t="s">
        <v>21</v>
      </c>
      <c r="C48" s="10" t="s">
        <v>24</v>
      </c>
      <c r="D48" s="31"/>
      <c r="E48" s="11">
        <v>20</v>
      </c>
      <c r="F48" s="32">
        <v>55</v>
      </c>
      <c r="G48" s="13">
        <f t="shared" si="6"/>
        <v>1100</v>
      </c>
      <c r="H48" s="32">
        <v>45</v>
      </c>
      <c r="I48" s="13">
        <f t="shared" si="7"/>
        <v>900</v>
      </c>
      <c r="J48" s="46"/>
    </row>
    <row r="49" spans="1:10" ht="15.75" customHeight="1">
      <c r="A49" s="8">
        <v>4</v>
      </c>
      <c r="B49" s="9" t="s">
        <v>26</v>
      </c>
      <c r="C49" s="10" t="s">
        <v>20</v>
      </c>
      <c r="D49" s="10"/>
      <c r="E49" s="11">
        <v>45</v>
      </c>
      <c r="F49" s="12">
        <v>3</v>
      </c>
      <c r="G49" s="13">
        <f t="shared" si="6"/>
        <v>135</v>
      </c>
      <c r="H49" s="12">
        <v>8</v>
      </c>
      <c r="I49" s="13">
        <f t="shared" si="7"/>
        <v>360</v>
      </c>
      <c r="J49" s="41" t="s">
        <v>27</v>
      </c>
    </row>
    <row r="50" spans="1:10" ht="15.75" customHeight="1">
      <c r="A50" s="8">
        <v>5</v>
      </c>
      <c r="B50" s="9" t="s">
        <v>28</v>
      </c>
      <c r="C50" s="10" t="s">
        <v>20</v>
      </c>
      <c r="D50" s="10"/>
      <c r="E50" s="11">
        <v>45</v>
      </c>
      <c r="F50" s="12">
        <v>4</v>
      </c>
      <c r="G50" s="13">
        <f t="shared" si="6"/>
        <v>180</v>
      </c>
      <c r="H50" s="12">
        <v>15</v>
      </c>
      <c r="I50" s="13">
        <f t="shared" si="7"/>
        <v>675</v>
      </c>
      <c r="J50" s="41" t="s">
        <v>29</v>
      </c>
    </row>
    <row r="51" spans="1:10" ht="15.75" customHeight="1">
      <c r="A51" s="8">
        <v>6</v>
      </c>
      <c r="B51" s="18" t="s">
        <v>30</v>
      </c>
      <c r="C51" s="16" t="s">
        <v>24</v>
      </c>
      <c r="D51" s="23"/>
      <c r="E51" s="11">
        <v>12.8</v>
      </c>
      <c r="F51" s="21">
        <v>15</v>
      </c>
      <c r="G51" s="22">
        <f t="shared" si="6"/>
        <v>192</v>
      </c>
      <c r="H51" s="21">
        <v>20</v>
      </c>
      <c r="I51" s="22">
        <f t="shared" si="7"/>
        <v>256</v>
      </c>
      <c r="J51" s="41" t="s">
        <v>31</v>
      </c>
    </row>
    <row r="52" spans="1:10" ht="15.75" customHeight="1">
      <c r="A52" s="8">
        <v>7</v>
      </c>
      <c r="B52" s="9" t="s">
        <v>55</v>
      </c>
      <c r="C52" s="10" t="s">
        <v>33</v>
      </c>
      <c r="D52" s="31"/>
      <c r="E52" s="11">
        <v>1</v>
      </c>
      <c r="F52" s="12">
        <v>2300</v>
      </c>
      <c r="G52" s="13">
        <f t="shared" si="6"/>
        <v>2300</v>
      </c>
      <c r="H52" s="12">
        <v>1200</v>
      </c>
      <c r="I52" s="13">
        <f t="shared" si="7"/>
        <v>1200</v>
      </c>
      <c r="J52" s="41" t="s">
        <v>34</v>
      </c>
    </row>
    <row r="53" spans="1:10" ht="15.75" customHeight="1">
      <c r="A53" s="8">
        <v>8</v>
      </c>
      <c r="B53" s="9" t="s">
        <v>49</v>
      </c>
      <c r="C53" s="10" t="s">
        <v>33</v>
      </c>
      <c r="D53" s="10"/>
      <c r="E53" s="11">
        <v>1</v>
      </c>
      <c r="F53" s="17">
        <v>400</v>
      </c>
      <c r="G53" s="24">
        <f t="shared" si="6"/>
        <v>400</v>
      </c>
      <c r="H53" s="17">
        <v>100</v>
      </c>
      <c r="I53" s="24">
        <f t="shared" si="7"/>
        <v>100</v>
      </c>
      <c r="J53" s="43" t="s">
        <v>36</v>
      </c>
    </row>
    <row r="54" spans="1:10" ht="15.75" customHeight="1">
      <c r="A54" s="8">
        <v>9</v>
      </c>
      <c r="B54" s="9" t="s">
        <v>56</v>
      </c>
      <c r="C54" s="10" t="s">
        <v>33</v>
      </c>
      <c r="D54" s="10"/>
      <c r="E54" s="11"/>
      <c r="F54" s="17">
        <v>600</v>
      </c>
      <c r="G54" s="24">
        <f t="shared" si="6"/>
        <v>0</v>
      </c>
      <c r="H54" s="17">
        <v>500</v>
      </c>
      <c r="I54" s="24">
        <f t="shared" si="7"/>
        <v>0</v>
      </c>
      <c r="J54" s="41" t="s">
        <v>34</v>
      </c>
    </row>
    <row r="55" spans="1:10" ht="15.75" customHeight="1">
      <c r="A55" s="8"/>
      <c r="B55" s="3"/>
      <c r="C55" s="4"/>
      <c r="D55" s="4"/>
      <c r="E55" s="5"/>
      <c r="F55" s="25" t="s">
        <v>42</v>
      </c>
      <c r="G55" s="26">
        <f>SUM(G47:G54)</f>
        <v>4307</v>
      </c>
      <c r="H55" s="27" t="s">
        <v>43</v>
      </c>
      <c r="I55" s="26">
        <f>SUM(I47:I54)</f>
        <v>3875</v>
      </c>
      <c r="J55" s="44"/>
    </row>
    <row r="56" spans="1:10" ht="15.75" customHeight="1">
      <c r="A56" s="97" t="s">
        <v>57</v>
      </c>
      <c r="B56" s="98"/>
      <c r="C56" s="98"/>
      <c r="D56" s="98"/>
      <c r="E56" s="98"/>
      <c r="F56" s="98"/>
      <c r="G56" s="98"/>
      <c r="H56" s="98"/>
      <c r="I56" s="98"/>
      <c r="J56" s="99"/>
    </row>
    <row r="57" spans="1:10" ht="15.75" customHeight="1">
      <c r="A57" s="114" t="s">
        <v>9</v>
      </c>
      <c r="B57" s="118" t="s">
        <v>10</v>
      </c>
      <c r="C57" s="123" t="s">
        <v>11</v>
      </c>
      <c r="D57" s="123" t="s">
        <v>58</v>
      </c>
      <c r="E57" s="128" t="s">
        <v>13</v>
      </c>
      <c r="F57" s="94" t="s">
        <v>14</v>
      </c>
      <c r="G57" s="94"/>
      <c r="H57" s="100" t="s">
        <v>15</v>
      </c>
      <c r="I57" s="101"/>
      <c r="J57" s="133" t="s">
        <v>16</v>
      </c>
    </row>
    <row r="58" spans="1:10" ht="15.75" customHeight="1">
      <c r="A58" s="115"/>
      <c r="B58" s="119"/>
      <c r="C58" s="124"/>
      <c r="D58" s="124"/>
      <c r="E58" s="129"/>
      <c r="F58" s="34" t="s">
        <v>17</v>
      </c>
      <c r="G58" s="33" t="s">
        <v>59</v>
      </c>
      <c r="H58" s="34" t="s">
        <v>17</v>
      </c>
      <c r="I58" s="33" t="s">
        <v>59</v>
      </c>
      <c r="J58" s="134"/>
    </row>
    <row r="59" spans="1:10" ht="15.75" customHeight="1">
      <c r="A59" s="8">
        <v>1</v>
      </c>
      <c r="B59" s="9" t="s">
        <v>60</v>
      </c>
      <c r="C59" s="10" t="s">
        <v>20</v>
      </c>
      <c r="D59" s="10"/>
      <c r="E59" s="11">
        <v>7.8</v>
      </c>
      <c r="F59" s="12"/>
      <c r="G59" s="13">
        <f aca="true" t="shared" si="8" ref="G59:G66">E59*F59</f>
        <v>0</v>
      </c>
      <c r="H59" s="12">
        <v>30</v>
      </c>
      <c r="I59" s="13">
        <f aca="true" t="shared" si="9" ref="I59:I66">E59*H59</f>
        <v>234</v>
      </c>
      <c r="J59" s="41" t="s">
        <v>61</v>
      </c>
    </row>
    <row r="60" spans="1:10" ht="15.75" customHeight="1">
      <c r="A60" s="35">
        <v>2</v>
      </c>
      <c r="B60" s="18" t="s">
        <v>62</v>
      </c>
      <c r="C60" s="19" t="s">
        <v>20</v>
      </c>
      <c r="D60" s="36"/>
      <c r="E60" s="11">
        <v>24</v>
      </c>
      <c r="F60" s="21"/>
      <c r="G60" s="22">
        <f t="shared" si="8"/>
        <v>0</v>
      </c>
      <c r="H60" s="12">
        <v>35</v>
      </c>
      <c r="I60" s="22">
        <f t="shared" si="9"/>
        <v>840</v>
      </c>
      <c r="J60" s="41" t="s">
        <v>63</v>
      </c>
    </row>
    <row r="61" spans="1:10" ht="15.75" customHeight="1">
      <c r="A61" s="8">
        <v>3</v>
      </c>
      <c r="B61" s="9" t="s">
        <v>64</v>
      </c>
      <c r="C61" s="19" t="s">
        <v>20</v>
      </c>
      <c r="D61" s="10"/>
      <c r="E61" s="11">
        <v>7.8</v>
      </c>
      <c r="F61" s="12"/>
      <c r="G61" s="13">
        <f t="shared" si="8"/>
        <v>0</v>
      </c>
      <c r="H61" s="12">
        <v>45</v>
      </c>
      <c r="I61" s="13">
        <f t="shared" si="9"/>
        <v>351</v>
      </c>
      <c r="J61" s="47" t="s">
        <v>65</v>
      </c>
    </row>
    <row r="62" spans="1:10" ht="15.75" customHeight="1">
      <c r="A62" s="35">
        <v>4</v>
      </c>
      <c r="B62" s="9" t="s">
        <v>66</v>
      </c>
      <c r="C62" s="10" t="s">
        <v>20</v>
      </c>
      <c r="D62" s="10"/>
      <c r="E62" s="11">
        <v>1</v>
      </c>
      <c r="F62" s="12">
        <v>200</v>
      </c>
      <c r="G62" s="13">
        <f t="shared" si="8"/>
        <v>200</v>
      </c>
      <c r="H62" s="12">
        <v>200</v>
      </c>
      <c r="I62" s="13">
        <f t="shared" si="9"/>
        <v>200</v>
      </c>
      <c r="J62" s="41"/>
    </row>
    <row r="63" spans="1:10" ht="15.75" customHeight="1">
      <c r="A63" s="8">
        <v>5</v>
      </c>
      <c r="B63" s="9" t="s">
        <v>67</v>
      </c>
      <c r="C63" s="10" t="s">
        <v>68</v>
      </c>
      <c r="D63" s="10"/>
      <c r="E63" s="11">
        <v>1</v>
      </c>
      <c r="F63" s="12">
        <v>50</v>
      </c>
      <c r="G63" s="13">
        <f t="shared" si="8"/>
        <v>50</v>
      </c>
      <c r="H63" s="12">
        <v>120</v>
      </c>
      <c r="I63" s="13">
        <f t="shared" si="9"/>
        <v>120</v>
      </c>
      <c r="J63" s="48"/>
    </row>
    <row r="64" spans="1:10" ht="15.75" customHeight="1">
      <c r="A64" s="35">
        <v>6</v>
      </c>
      <c r="B64" s="37" t="s">
        <v>69</v>
      </c>
      <c r="C64" s="38" t="s">
        <v>68</v>
      </c>
      <c r="D64" s="38"/>
      <c r="E64" s="11">
        <v>1</v>
      </c>
      <c r="F64" s="39">
        <v>200</v>
      </c>
      <c r="G64" s="13">
        <f t="shared" si="8"/>
        <v>200</v>
      </c>
      <c r="H64" s="39">
        <v>200</v>
      </c>
      <c r="I64" s="13">
        <f t="shared" si="9"/>
        <v>200</v>
      </c>
      <c r="J64" s="48" t="s">
        <v>70</v>
      </c>
    </row>
    <row r="65" spans="1:10" ht="15.75" customHeight="1">
      <c r="A65" s="8">
        <v>7</v>
      </c>
      <c r="B65" s="37" t="s">
        <v>71</v>
      </c>
      <c r="C65" s="38" t="s">
        <v>33</v>
      </c>
      <c r="D65" s="38"/>
      <c r="E65" s="11">
        <v>1</v>
      </c>
      <c r="F65" s="39">
        <v>300</v>
      </c>
      <c r="G65" s="13">
        <f t="shared" si="8"/>
        <v>300</v>
      </c>
      <c r="H65" s="39">
        <v>400</v>
      </c>
      <c r="I65" s="13">
        <f t="shared" si="9"/>
        <v>400</v>
      </c>
      <c r="J65" s="48"/>
    </row>
    <row r="66" spans="1:10" ht="15.75" customHeight="1">
      <c r="A66" s="35">
        <v>8</v>
      </c>
      <c r="B66" s="9" t="s">
        <v>72</v>
      </c>
      <c r="C66" s="10" t="s">
        <v>40</v>
      </c>
      <c r="D66" s="10"/>
      <c r="E66" s="11">
        <v>3</v>
      </c>
      <c r="F66" s="12">
        <v>200</v>
      </c>
      <c r="G66" s="13">
        <f t="shared" si="8"/>
        <v>600</v>
      </c>
      <c r="H66" s="12">
        <v>100</v>
      </c>
      <c r="I66" s="13">
        <f t="shared" si="9"/>
        <v>300</v>
      </c>
      <c r="J66" s="75"/>
    </row>
    <row r="67" spans="1:10" ht="15.75" customHeight="1">
      <c r="A67" s="49"/>
      <c r="B67" s="3"/>
      <c r="C67" s="4"/>
      <c r="D67" s="4"/>
      <c r="E67" s="5"/>
      <c r="F67" s="25" t="s">
        <v>42</v>
      </c>
      <c r="G67" s="26">
        <f>SUM(G59:G66)</f>
        <v>1350</v>
      </c>
      <c r="H67" s="27" t="s">
        <v>43</v>
      </c>
      <c r="I67" s="26">
        <f>SUM(I59:I66)</f>
        <v>2645</v>
      </c>
      <c r="J67" s="76"/>
    </row>
    <row r="68" spans="1:10" ht="15.75" customHeight="1">
      <c r="A68" s="102" t="s">
        <v>73</v>
      </c>
      <c r="B68" s="103"/>
      <c r="C68" s="50"/>
      <c r="D68" s="51"/>
      <c r="E68" s="52"/>
      <c r="F68" s="53"/>
      <c r="G68" s="54"/>
      <c r="H68" s="53"/>
      <c r="I68" s="52"/>
      <c r="J68" s="77"/>
    </row>
    <row r="69" spans="1:10" ht="15.75" customHeight="1">
      <c r="A69" s="114" t="s">
        <v>9</v>
      </c>
      <c r="B69" s="120" t="s">
        <v>10</v>
      </c>
      <c r="C69" s="125" t="s">
        <v>11</v>
      </c>
      <c r="D69" s="125" t="s">
        <v>58</v>
      </c>
      <c r="E69" s="130" t="s">
        <v>13</v>
      </c>
      <c r="F69" s="104" t="s">
        <v>74</v>
      </c>
      <c r="G69" s="104"/>
      <c r="H69" s="104" t="s">
        <v>15</v>
      </c>
      <c r="I69" s="104"/>
      <c r="J69" s="135" t="s">
        <v>16</v>
      </c>
    </row>
    <row r="70" spans="1:10" ht="15.75" customHeight="1">
      <c r="A70" s="115"/>
      <c r="B70" s="120"/>
      <c r="C70" s="125"/>
      <c r="D70" s="125"/>
      <c r="E70" s="130"/>
      <c r="F70" s="55" t="s">
        <v>17</v>
      </c>
      <c r="G70" s="7" t="s">
        <v>59</v>
      </c>
      <c r="H70" s="55" t="s">
        <v>17</v>
      </c>
      <c r="I70" s="7" t="s">
        <v>59</v>
      </c>
      <c r="J70" s="135"/>
    </row>
    <row r="71" spans="1:10" ht="15.75" customHeight="1">
      <c r="A71" s="1">
        <v>1</v>
      </c>
      <c r="B71" s="9" t="s">
        <v>60</v>
      </c>
      <c r="C71" s="10" t="s">
        <v>20</v>
      </c>
      <c r="D71" s="10"/>
      <c r="E71" s="11">
        <v>6.78</v>
      </c>
      <c r="F71" s="12"/>
      <c r="G71" s="13">
        <f aca="true" t="shared" si="10" ref="G71:G78">E71*F71</f>
        <v>0</v>
      </c>
      <c r="H71" s="12">
        <v>30</v>
      </c>
      <c r="I71" s="13">
        <f aca="true" t="shared" si="11" ref="I71:I78">E71*H71</f>
        <v>203.4</v>
      </c>
      <c r="J71" s="75" t="s">
        <v>75</v>
      </c>
    </row>
    <row r="72" spans="1:10" ht="15.75" customHeight="1">
      <c r="A72" s="1">
        <v>2</v>
      </c>
      <c r="B72" s="18" t="s">
        <v>62</v>
      </c>
      <c r="C72" s="19" t="s">
        <v>20</v>
      </c>
      <c r="D72" s="10"/>
      <c r="E72" s="11">
        <v>28</v>
      </c>
      <c r="F72" s="21"/>
      <c r="G72" s="22">
        <f t="shared" si="10"/>
        <v>0</v>
      </c>
      <c r="H72" s="12">
        <v>35</v>
      </c>
      <c r="I72" s="22">
        <f t="shared" si="11"/>
        <v>980</v>
      </c>
      <c r="J72" s="75" t="s">
        <v>76</v>
      </c>
    </row>
    <row r="73" spans="1:10" ht="15.75" customHeight="1">
      <c r="A73" s="1">
        <v>3</v>
      </c>
      <c r="B73" s="9" t="s">
        <v>64</v>
      </c>
      <c r="C73" s="19" t="s">
        <v>20</v>
      </c>
      <c r="D73" s="36"/>
      <c r="E73" s="11">
        <v>6.78</v>
      </c>
      <c r="F73" s="12"/>
      <c r="G73" s="13">
        <f t="shared" si="10"/>
        <v>0</v>
      </c>
      <c r="H73" s="12">
        <v>45</v>
      </c>
      <c r="I73" s="13">
        <f t="shared" si="11"/>
        <v>305.1</v>
      </c>
      <c r="J73" s="78" t="s">
        <v>65</v>
      </c>
    </row>
    <row r="74" spans="1:10" ht="15.75" customHeight="1">
      <c r="A74" s="1">
        <v>4</v>
      </c>
      <c r="B74" s="9" t="s">
        <v>66</v>
      </c>
      <c r="C74" s="10" t="s">
        <v>20</v>
      </c>
      <c r="D74" s="10"/>
      <c r="E74" s="11">
        <v>1</v>
      </c>
      <c r="F74" s="12">
        <v>200</v>
      </c>
      <c r="G74" s="13">
        <f t="shared" si="10"/>
        <v>200</v>
      </c>
      <c r="H74" s="12">
        <v>200</v>
      </c>
      <c r="I74" s="13">
        <f t="shared" si="11"/>
        <v>200</v>
      </c>
      <c r="J74" s="75"/>
    </row>
    <row r="75" spans="1:10" ht="15.75" customHeight="1">
      <c r="A75" s="1">
        <v>5</v>
      </c>
      <c r="B75" s="9" t="s">
        <v>77</v>
      </c>
      <c r="C75" s="10" t="s">
        <v>24</v>
      </c>
      <c r="D75" s="10"/>
      <c r="E75" s="11">
        <v>22</v>
      </c>
      <c r="F75" s="12"/>
      <c r="G75" s="13">
        <f t="shared" si="10"/>
        <v>0</v>
      </c>
      <c r="H75" s="12">
        <v>10</v>
      </c>
      <c r="I75" s="13">
        <f t="shared" si="11"/>
        <v>220</v>
      </c>
      <c r="J75" s="79"/>
    </row>
    <row r="76" spans="1:10" ht="15.75" customHeight="1">
      <c r="A76" s="1">
        <v>6</v>
      </c>
      <c r="B76" s="9" t="s">
        <v>69</v>
      </c>
      <c r="C76" s="10" t="s">
        <v>68</v>
      </c>
      <c r="D76" s="10"/>
      <c r="E76" s="11">
        <v>1</v>
      </c>
      <c r="F76" s="12">
        <v>200</v>
      </c>
      <c r="G76" s="13">
        <f t="shared" si="10"/>
        <v>200</v>
      </c>
      <c r="H76" s="12">
        <v>200</v>
      </c>
      <c r="I76" s="13">
        <f t="shared" si="11"/>
        <v>200</v>
      </c>
      <c r="J76" s="75"/>
    </row>
    <row r="77" spans="1:10" ht="15.75" customHeight="1">
      <c r="A77" s="1">
        <v>7</v>
      </c>
      <c r="B77" s="9" t="s">
        <v>78</v>
      </c>
      <c r="C77" s="10" t="s">
        <v>33</v>
      </c>
      <c r="D77" s="10"/>
      <c r="E77" s="11">
        <v>1</v>
      </c>
      <c r="F77" s="12">
        <v>300</v>
      </c>
      <c r="G77" s="13">
        <f t="shared" si="10"/>
        <v>300</v>
      </c>
      <c r="H77" s="12">
        <v>400</v>
      </c>
      <c r="I77" s="13">
        <f t="shared" si="11"/>
        <v>400</v>
      </c>
      <c r="J77" s="75" t="s">
        <v>79</v>
      </c>
    </row>
    <row r="78" spans="1:10" ht="15.75" customHeight="1">
      <c r="A78" s="1">
        <v>8</v>
      </c>
      <c r="B78" s="9" t="s">
        <v>80</v>
      </c>
      <c r="C78" s="10" t="s">
        <v>40</v>
      </c>
      <c r="D78" s="10"/>
      <c r="E78" s="11">
        <v>1</v>
      </c>
      <c r="F78" s="12">
        <v>500</v>
      </c>
      <c r="G78" s="13">
        <f t="shared" si="10"/>
        <v>500</v>
      </c>
      <c r="H78" s="12">
        <v>300</v>
      </c>
      <c r="I78" s="13">
        <f t="shared" si="11"/>
        <v>300</v>
      </c>
      <c r="J78" s="75" t="s">
        <v>79</v>
      </c>
    </row>
    <row r="79" spans="1:10" ht="15.75" customHeight="1">
      <c r="A79" s="1"/>
      <c r="B79" s="3"/>
      <c r="C79" s="4"/>
      <c r="D79" s="4"/>
      <c r="E79" s="5"/>
      <c r="F79" s="25" t="s">
        <v>42</v>
      </c>
      <c r="G79" s="26">
        <f>SUM(G71:G78)</f>
        <v>1200</v>
      </c>
      <c r="H79" s="27" t="s">
        <v>43</v>
      </c>
      <c r="I79" s="26">
        <f>SUM(I71:I78)</f>
        <v>2808.5</v>
      </c>
      <c r="J79" s="44"/>
    </row>
    <row r="80" spans="1:10" ht="15.75" customHeight="1">
      <c r="A80" s="56" t="s">
        <v>81</v>
      </c>
      <c r="B80" s="57"/>
      <c r="C80" s="58"/>
      <c r="D80" s="58"/>
      <c r="E80" s="52"/>
      <c r="F80" s="59"/>
      <c r="G80" s="59"/>
      <c r="H80" s="59"/>
      <c r="I80" s="59"/>
      <c r="J80" s="80"/>
    </row>
    <row r="81" spans="1:10" ht="18" customHeight="1">
      <c r="A81" s="114" t="s">
        <v>9</v>
      </c>
      <c r="B81" s="116" t="s">
        <v>10</v>
      </c>
      <c r="C81" s="121" t="s">
        <v>11</v>
      </c>
      <c r="D81" s="121" t="s">
        <v>58</v>
      </c>
      <c r="E81" s="126" t="s">
        <v>13</v>
      </c>
      <c r="F81" s="94" t="s">
        <v>14</v>
      </c>
      <c r="G81" s="94"/>
      <c r="H81" s="94" t="s">
        <v>15</v>
      </c>
      <c r="I81" s="94"/>
      <c r="J81" s="131" t="s">
        <v>16</v>
      </c>
    </row>
    <row r="82" spans="1:10" ht="18" customHeight="1">
      <c r="A82" s="115"/>
      <c r="B82" s="120"/>
      <c r="C82" s="125"/>
      <c r="D82" s="125"/>
      <c r="E82" s="130"/>
      <c r="F82" s="55" t="s">
        <v>17</v>
      </c>
      <c r="G82" s="7" t="s">
        <v>59</v>
      </c>
      <c r="H82" s="55" t="s">
        <v>17</v>
      </c>
      <c r="I82" s="7" t="s">
        <v>59</v>
      </c>
      <c r="J82" s="132"/>
    </row>
    <row r="83" spans="1:10" ht="18" customHeight="1">
      <c r="A83" s="8">
        <v>1</v>
      </c>
      <c r="B83" s="9" t="s">
        <v>82</v>
      </c>
      <c r="C83" s="10" t="s">
        <v>24</v>
      </c>
      <c r="D83" s="10"/>
      <c r="E83" s="11">
        <v>66</v>
      </c>
      <c r="F83" s="12">
        <v>5</v>
      </c>
      <c r="G83" s="11">
        <f aca="true" t="shared" si="12" ref="G83:G93">E83*F83</f>
        <v>330</v>
      </c>
      <c r="H83" s="12">
        <v>8</v>
      </c>
      <c r="I83" s="11">
        <f aca="true" t="shared" si="13" ref="I83:I90">E83*H83</f>
        <v>528</v>
      </c>
      <c r="J83" s="41" t="s">
        <v>83</v>
      </c>
    </row>
    <row r="84" spans="1:10" ht="18" customHeight="1">
      <c r="A84" s="8">
        <v>2</v>
      </c>
      <c r="B84" s="9" t="s">
        <v>84</v>
      </c>
      <c r="C84" s="10" t="s">
        <v>20</v>
      </c>
      <c r="D84" s="60"/>
      <c r="E84" s="11">
        <v>120</v>
      </c>
      <c r="F84" s="12">
        <v>6</v>
      </c>
      <c r="G84" s="11">
        <f t="shared" si="12"/>
        <v>720</v>
      </c>
      <c r="H84" s="12">
        <v>9</v>
      </c>
      <c r="I84" s="11">
        <f t="shared" si="13"/>
        <v>1080</v>
      </c>
      <c r="J84" s="41" t="s">
        <v>83</v>
      </c>
    </row>
    <row r="85" spans="1:10" ht="18" customHeight="1">
      <c r="A85" s="8">
        <v>3</v>
      </c>
      <c r="B85" s="9" t="s">
        <v>85</v>
      </c>
      <c r="C85" s="10" t="s">
        <v>20</v>
      </c>
      <c r="D85" s="10"/>
      <c r="E85" s="11">
        <v>120</v>
      </c>
      <c r="F85" s="12">
        <v>3</v>
      </c>
      <c r="G85" s="11">
        <f t="shared" si="12"/>
        <v>360</v>
      </c>
      <c r="H85" s="12">
        <v>5</v>
      </c>
      <c r="I85" s="11">
        <f t="shared" si="13"/>
        <v>600</v>
      </c>
      <c r="J85" s="41" t="s">
        <v>83</v>
      </c>
    </row>
    <row r="86" spans="1:10" ht="18" customHeight="1">
      <c r="A86" s="8">
        <v>4</v>
      </c>
      <c r="B86" s="9" t="s">
        <v>86</v>
      </c>
      <c r="C86" s="10" t="s">
        <v>87</v>
      </c>
      <c r="D86" s="10"/>
      <c r="E86" s="11">
        <v>60</v>
      </c>
      <c r="F86" s="12">
        <v>12</v>
      </c>
      <c r="G86" s="11">
        <f t="shared" si="12"/>
        <v>720</v>
      </c>
      <c r="H86" s="12">
        <v>5</v>
      </c>
      <c r="I86" s="11">
        <f t="shared" si="13"/>
        <v>300</v>
      </c>
      <c r="J86" s="41" t="s">
        <v>83</v>
      </c>
    </row>
    <row r="87" spans="1:10" ht="18" customHeight="1">
      <c r="A87" s="8">
        <v>5</v>
      </c>
      <c r="B87" s="9" t="s">
        <v>88</v>
      </c>
      <c r="C87" s="10" t="s">
        <v>87</v>
      </c>
      <c r="D87" s="10"/>
      <c r="E87" s="11">
        <v>3</v>
      </c>
      <c r="F87" s="12">
        <v>20</v>
      </c>
      <c r="G87" s="11">
        <f t="shared" si="12"/>
        <v>60</v>
      </c>
      <c r="H87" s="12">
        <v>5</v>
      </c>
      <c r="I87" s="11">
        <f t="shared" si="13"/>
        <v>15</v>
      </c>
      <c r="J87" s="41"/>
    </row>
    <row r="88" spans="1:10" ht="18" customHeight="1">
      <c r="A88" s="8">
        <v>6</v>
      </c>
      <c r="B88" s="9" t="s">
        <v>89</v>
      </c>
      <c r="C88" s="10" t="s">
        <v>68</v>
      </c>
      <c r="D88" s="10"/>
      <c r="E88" s="11">
        <v>1</v>
      </c>
      <c r="F88" s="12">
        <v>80</v>
      </c>
      <c r="G88" s="11">
        <f t="shared" si="12"/>
        <v>80</v>
      </c>
      <c r="H88" s="12">
        <v>300</v>
      </c>
      <c r="I88" s="11">
        <f t="shared" si="13"/>
        <v>300</v>
      </c>
      <c r="J88" s="41" t="s">
        <v>90</v>
      </c>
    </row>
    <row r="89" spans="1:10" ht="21.75" customHeight="1">
      <c r="A89" s="8">
        <v>7</v>
      </c>
      <c r="B89" s="9" t="s">
        <v>91</v>
      </c>
      <c r="C89" s="10" t="s">
        <v>68</v>
      </c>
      <c r="D89" s="10"/>
      <c r="E89" s="11">
        <v>1</v>
      </c>
      <c r="F89" s="12">
        <v>800</v>
      </c>
      <c r="G89" s="11">
        <f t="shared" si="12"/>
        <v>800</v>
      </c>
      <c r="H89" s="12">
        <v>400</v>
      </c>
      <c r="I89" s="11">
        <f t="shared" si="13"/>
        <v>400</v>
      </c>
      <c r="J89" s="41"/>
    </row>
    <row r="90" spans="1:10" ht="24.75" customHeight="1">
      <c r="A90" s="8">
        <v>8</v>
      </c>
      <c r="B90" s="9" t="s">
        <v>92</v>
      </c>
      <c r="C90" s="10" t="s">
        <v>68</v>
      </c>
      <c r="D90" s="10"/>
      <c r="E90" s="11">
        <v>1</v>
      </c>
      <c r="F90" s="12">
        <v>800</v>
      </c>
      <c r="G90" s="11">
        <f t="shared" si="12"/>
        <v>800</v>
      </c>
      <c r="H90" s="12">
        <v>200</v>
      </c>
      <c r="I90" s="11">
        <f t="shared" si="13"/>
        <v>200</v>
      </c>
      <c r="J90" s="41"/>
    </row>
    <row r="91" spans="1:10" ht="18" customHeight="1">
      <c r="A91" s="8">
        <v>9</v>
      </c>
      <c r="B91" s="9" t="s">
        <v>93</v>
      </c>
      <c r="C91" s="10" t="s">
        <v>68</v>
      </c>
      <c r="D91" s="10"/>
      <c r="E91" s="11">
        <v>1</v>
      </c>
      <c r="F91" s="12">
        <v>6000</v>
      </c>
      <c r="G91" s="11">
        <f t="shared" si="12"/>
        <v>6000</v>
      </c>
      <c r="H91" s="12"/>
      <c r="I91" s="11"/>
      <c r="J91" s="41" t="s">
        <v>94</v>
      </c>
    </row>
    <row r="92" spans="1:10" ht="18" customHeight="1">
      <c r="A92" s="8">
        <v>10</v>
      </c>
      <c r="B92" s="9" t="s">
        <v>95</v>
      </c>
      <c r="C92" s="10" t="s">
        <v>68</v>
      </c>
      <c r="D92" s="10"/>
      <c r="E92" s="11">
        <v>1</v>
      </c>
      <c r="F92" s="12">
        <v>7000</v>
      </c>
      <c r="G92" s="11">
        <f t="shared" si="12"/>
        <v>7000</v>
      </c>
      <c r="H92" s="12"/>
      <c r="I92" s="11"/>
      <c r="J92" s="41" t="s">
        <v>96</v>
      </c>
    </row>
    <row r="93" spans="1:10" ht="18" customHeight="1">
      <c r="A93" s="8">
        <v>10</v>
      </c>
      <c r="B93" s="9" t="s">
        <v>97</v>
      </c>
      <c r="C93" s="10" t="s">
        <v>68</v>
      </c>
      <c r="D93" s="10"/>
      <c r="E93" s="11">
        <v>1</v>
      </c>
      <c r="F93" s="12">
        <v>1600</v>
      </c>
      <c r="G93" s="11">
        <f t="shared" si="12"/>
        <v>1600</v>
      </c>
      <c r="H93" s="12"/>
      <c r="I93" s="11"/>
      <c r="J93" s="41" t="s">
        <v>96</v>
      </c>
    </row>
    <row r="94" spans="1:10" ht="14.25">
      <c r="A94" s="1"/>
      <c r="B94" s="3"/>
      <c r="C94" s="61"/>
      <c r="D94" s="26"/>
      <c r="E94" s="5"/>
      <c r="F94" s="27" t="s">
        <v>42</v>
      </c>
      <c r="G94" s="5">
        <f>SUM(G83:G93)</f>
        <v>18470</v>
      </c>
      <c r="H94" s="27" t="s">
        <v>43</v>
      </c>
      <c r="I94" s="26">
        <f>SUM(I83:I93)</f>
        <v>3423</v>
      </c>
      <c r="J94" s="44"/>
    </row>
    <row r="95" spans="1:10" ht="14.25">
      <c r="A95" s="62"/>
      <c r="B95" s="63"/>
      <c r="C95" s="64"/>
      <c r="D95" s="58"/>
      <c r="E95" s="52"/>
      <c r="F95" s="53"/>
      <c r="G95" s="65"/>
      <c r="H95" s="53"/>
      <c r="I95" s="81"/>
      <c r="J95" s="80"/>
    </row>
    <row r="96" spans="1:10" ht="14.25">
      <c r="A96" s="145"/>
      <c r="B96" s="146"/>
      <c r="C96" s="146"/>
      <c r="D96" s="146"/>
      <c r="E96" s="146"/>
      <c r="F96" s="146"/>
      <c r="G96" s="146"/>
      <c r="H96" s="146"/>
      <c r="I96" s="146"/>
      <c r="J96" s="147"/>
    </row>
    <row r="97" spans="1:10" ht="14.25">
      <c r="A97" s="148"/>
      <c r="B97" s="149"/>
      <c r="C97" s="149"/>
      <c r="D97" s="149"/>
      <c r="E97" s="149"/>
      <c r="F97" s="149"/>
      <c r="G97" s="149"/>
      <c r="H97" s="149"/>
      <c r="I97" s="149"/>
      <c r="J97" s="150"/>
    </row>
    <row r="98" spans="1:10" ht="14.25">
      <c r="A98" s="8" t="s">
        <v>98</v>
      </c>
      <c r="B98" s="105" t="s">
        <v>99</v>
      </c>
      <c r="C98" s="105"/>
      <c r="D98" s="105"/>
      <c r="E98" s="105"/>
      <c r="F98" s="66">
        <f>G94+G79+G67+G55+G43+G32+G19</f>
        <v>39934.6</v>
      </c>
      <c r="G98" s="155"/>
      <c r="H98" s="85"/>
      <c r="I98" s="85"/>
      <c r="J98" s="156"/>
    </row>
    <row r="99" spans="1:10" ht="14.25">
      <c r="A99" s="8" t="s">
        <v>100</v>
      </c>
      <c r="B99" s="105" t="s">
        <v>101</v>
      </c>
      <c r="C99" s="105"/>
      <c r="D99" s="105"/>
      <c r="E99" s="105"/>
      <c r="F99" s="66">
        <f>I94+I79+I67+I55+I43+I32+I19</f>
        <v>29740.5</v>
      </c>
      <c r="G99" s="85"/>
      <c r="H99" s="85"/>
      <c r="I99" s="85"/>
      <c r="J99" s="156"/>
    </row>
    <row r="100" spans="1:10" ht="14.25">
      <c r="A100" s="67">
        <v>1</v>
      </c>
      <c r="B100" s="68" t="s">
        <v>102</v>
      </c>
      <c r="C100" s="106" t="s">
        <v>103</v>
      </c>
      <c r="D100" s="106"/>
      <c r="E100" s="106"/>
      <c r="F100" s="107">
        <f>SUM(F98:F99)</f>
        <v>69675.1</v>
      </c>
      <c r="G100" s="108"/>
      <c r="H100" s="151" t="s">
        <v>104</v>
      </c>
      <c r="I100" s="152"/>
      <c r="J100" s="152"/>
    </row>
    <row r="101" spans="1:10" ht="14.25">
      <c r="A101" s="67">
        <v>2</v>
      </c>
      <c r="B101" s="68" t="s">
        <v>105</v>
      </c>
      <c r="C101" s="109" t="s">
        <v>102</v>
      </c>
      <c r="D101" s="109"/>
      <c r="E101" s="109"/>
      <c r="F101" s="107">
        <v>2000</v>
      </c>
      <c r="G101" s="108"/>
      <c r="H101" s="153"/>
      <c r="I101" s="154"/>
      <c r="J101" s="154"/>
    </row>
    <row r="102" spans="1:10" ht="14.25">
      <c r="A102" s="67">
        <v>3</v>
      </c>
      <c r="B102" s="68" t="s">
        <v>106</v>
      </c>
      <c r="C102" s="109" t="s">
        <v>107</v>
      </c>
      <c r="D102" s="109"/>
      <c r="E102" s="109"/>
      <c r="F102" s="107">
        <v>500</v>
      </c>
      <c r="G102" s="108"/>
      <c r="H102" s="153"/>
      <c r="I102" s="154"/>
      <c r="J102" s="154"/>
    </row>
    <row r="103" spans="1:10" ht="14.25">
      <c r="A103" s="67">
        <v>4</v>
      </c>
      <c r="B103" s="68" t="s">
        <v>108</v>
      </c>
      <c r="C103" s="109" t="s">
        <v>109</v>
      </c>
      <c r="D103" s="109"/>
      <c r="E103" s="109"/>
      <c r="F103" s="107">
        <v>3500</v>
      </c>
      <c r="G103" s="108"/>
      <c r="H103" s="153"/>
      <c r="I103" s="154"/>
      <c r="J103" s="154"/>
    </row>
    <row r="104" spans="1:10" ht="14.25">
      <c r="A104" s="67">
        <v>5</v>
      </c>
      <c r="B104" s="68" t="s">
        <v>110</v>
      </c>
      <c r="C104" s="110" t="s">
        <v>111</v>
      </c>
      <c r="D104" s="110"/>
      <c r="E104" s="110"/>
      <c r="F104" s="107">
        <v>0</v>
      </c>
      <c r="G104" s="108"/>
      <c r="H104" s="153"/>
      <c r="I104" s="154"/>
      <c r="J104" s="154"/>
    </row>
    <row r="105" spans="1:10" ht="14.25">
      <c r="A105" s="67">
        <v>6</v>
      </c>
      <c r="B105" s="69" t="s">
        <v>112</v>
      </c>
      <c r="C105" s="111"/>
      <c r="D105" s="111"/>
      <c r="E105" s="111"/>
      <c r="F105" s="112">
        <f>SUM(F100:F104)</f>
        <v>75675.1</v>
      </c>
      <c r="G105" s="113"/>
      <c r="H105" s="153"/>
      <c r="I105" s="154"/>
      <c r="J105" s="154"/>
    </row>
    <row r="106" spans="1:10" ht="14.25">
      <c r="A106" s="136" t="s">
        <v>113</v>
      </c>
      <c r="B106" s="137"/>
      <c r="C106" s="137"/>
      <c r="D106" s="137"/>
      <c r="E106" s="137"/>
      <c r="F106" s="137"/>
      <c r="G106" s="138"/>
      <c r="H106" s="153"/>
      <c r="I106" s="154"/>
      <c r="J106" s="154"/>
    </row>
    <row r="107" spans="1:10" ht="14.25">
      <c r="A107" s="139"/>
      <c r="B107" s="140"/>
      <c r="C107" s="140"/>
      <c r="D107" s="140"/>
      <c r="E107" s="140"/>
      <c r="F107" s="140"/>
      <c r="G107" s="141"/>
      <c r="H107" s="153"/>
      <c r="I107" s="154"/>
      <c r="J107" s="154"/>
    </row>
    <row r="108" spans="1:10" ht="14.25">
      <c r="A108" s="139"/>
      <c r="B108" s="140"/>
      <c r="C108" s="140"/>
      <c r="D108" s="140"/>
      <c r="E108" s="140"/>
      <c r="F108" s="140"/>
      <c r="G108" s="141"/>
      <c r="H108" s="153"/>
      <c r="I108" s="154"/>
      <c r="J108" s="154"/>
    </row>
    <row r="109" spans="1:10" ht="14.25">
      <c r="A109" s="139"/>
      <c r="B109" s="140"/>
      <c r="C109" s="140"/>
      <c r="D109" s="140"/>
      <c r="E109" s="140"/>
      <c r="F109" s="140"/>
      <c r="G109" s="141"/>
      <c r="H109" s="153"/>
      <c r="I109" s="154"/>
      <c r="J109" s="154"/>
    </row>
    <row r="110" spans="1:10" ht="14.25">
      <c r="A110" s="139"/>
      <c r="B110" s="140"/>
      <c r="C110" s="140"/>
      <c r="D110" s="140"/>
      <c r="E110" s="140"/>
      <c r="F110" s="140"/>
      <c r="G110" s="141"/>
      <c r="H110" s="153"/>
      <c r="I110" s="154"/>
      <c r="J110" s="154"/>
    </row>
    <row r="111" spans="1:10" ht="14.25">
      <c r="A111" s="139"/>
      <c r="B111" s="140"/>
      <c r="C111" s="140"/>
      <c r="D111" s="140"/>
      <c r="E111" s="140"/>
      <c r="F111" s="140"/>
      <c r="G111" s="141"/>
      <c r="H111" s="153"/>
      <c r="I111" s="154"/>
      <c r="J111" s="154"/>
    </row>
    <row r="112" spans="1:10" ht="14.25">
      <c r="A112" s="142"/>
      <c r="B112" s="143"/>
      <c r="C112" s="143"/>
      <c r="D112" s="143"/>
      <c r="E112" s="143"/>
      <c r="F112" s="143"/>
      <c r="G112" s="144"/>
      <c r="H112" s="153"/>
      <c r="I112" s="154"/>
      <c r="J112" s="154"/>
    </row>
    <row r="113" spans="1:10" ht="14.25">
      <c r="A113" s="70"/>
      <c r="B113" s="70"/>
      <c r="C113" s="28"/>
      <c r="D113" s="71"/>
      <c r="E113" s="72"/>
      <c r="F113" s="73"/>
      <c r="G113" s="74"/>
      <c r="H113" s="73"/>
      <c r="I113" s="74"/>
      <c r="J113" s="82"/>
    </row>
    <row r="114" spans="8:10" ht="14.25">
      <c r="H114" s="73"/>
      <c r="I114" s="74"/>
      <c r="J114" s="82"/>
    </row>
    <row r="115" spans="8:10" ht="14.25">
      <c r="H115" s="73"/>
      <c r="I115" s="74"/>
      <c r="J115" s="82"/>
    </row>
    <row r="116" spans="8:10" ht="14.25">
      <c r="H116" s="73"/>
      <c r="I116" s="74"/>
      <c r="J116" s="82"/>
    </row>
    <row r="117" spans="8:10" ht="14.25">
      <c r="H117" s="73"/>
      <c r="I117" s="74"/>
      <c r="J117" s="82"/>
    </row>
  </sheetData>
  <sheetProtection/>
  <mergeCells count="87">
    <mergeCell ref="J81:J82"/>
    <mergeCell ref="A106:G112"/>
    <mergeCell ref="A96:J97"/>
    <mergeCell ref="H100:J112"/>
    <mergeCell ref="G98:J99"/>
    <mergeCell ref="J5:J6"/>
    <mergeCell ref="J21:J22"/>
    <mergeCell ref="J34:J35"/>
    <mergeCell ref="J45:J46"/>
    <mergeCell ref="J57:J58"/>
    <mergeCell ref="J69:J70"/>
    <mergeCell ref="E5:E6"/>
    <mergeCell ref="E21:E22"/>
    <mergeCell ref="E34:E35"/>
    <mergeCell ref="E45:E46"/>
    <mergeCell ref="E57:E58"/>
    <mergeCell ref="E69:E70"/>
    <mergeCell ref="A81:A82"/>
    <mergeCell ref="B5:B6"/>
    <mergeCell ref="B21:B22"/>
    <mergeCell ref="B34:B35"/>
    <mergeCell ref="B45:B46"/>
    <mergeCell ref="B57:B58"/>
    <mergeCell ref="B69:B70"/>
    <mergeCell ref="B81:B82"/>
    <mergeCell ref="C104:E104"/>
    <mergeCell ref="F104:G104"/>
    <mergeCell ref="C105:E105"/>
    <mergeCell ref="F105:G105"/>
    <mergeCell ref="A5:A6"/>
    <mergeCell ref="A21:A22"/>
    <mergeCell ref="A34:A35"/>
    <mergeCell ref="A45:A46"/>
    <mergeCell ref="A57:A58"/>
    <mergeCell ref="A69:A70"/>
    <mergeCell ref="C101:E101"/>
    <mergeCell ref="F101:G101"/>
    <mergeCell ref="C102:E102"/>
    <mergeCell ref="F102:G102"/>
    <mergeCell ref="C103:E103"/>
    <mergeCell ref="F103:G103"/>
    <mergeCell ref="F81:G81"/>
    <mergeCell ref="H81:I81"/>
    <mergeCell ref="B98:E98"/>
    <mergeCell ref="B99:E99"/>
    <mergeCell ref="C100:E100"/>
    <mergeCell ref="F100:G100"/>
    <mergeCell ref="C81:C82"/>
    <mergeCell ref="D81:D82"/>
    <mergeCell ref="E81:E82"/>
    <mergeCell ref="A56:J56"/>
    <mergeCell ref="F57:G57"/>
    <mergeCell ref="H57:I57"/>
    <mergeCell ref="A68:B68"/>
    <mergeCell ref="F69:G69"/>
    <mergeCell ref="H69:I69"/>
    <mergeCell ref="C57:C58"/>
    <mergeCell ref="C69:C70"/>
    <mergeCell ref="D57:D58"/>
    <mergeCell ref="D69:D70"/>
    <mergeCell ref="A33:B33"/>
    <mergeCell ref="F34:G34"/>
    <mergeCell ref="H34:I34"/>
    <mergeCell ref="A44:B44"/>
    <mergeCell ref="F45:G45"/>
    <mergeCell ref="H45:I45"/>
    <mergeCell ref="C34:C35"/>
    <mergeCell ref="C45:C46"/>
    <mergeCell ref="D34:D35"/>
    <mergeCell ref="D45:D46"/>
    <mergeCell ref="A4:J4"/>
    <mergeCell ref="F5:G5"/>
    <mergeCell ref="H5:I5"/>
    <mergeCell ref="A20:B20"/>
    <mergeCell ref="F21:G21"/>
    <mergeCell ref="H21:I21"/>
    <mergeCell ref="C5:C6"/>
    <mergeCell ref="C21:C22"/>
    <mergeCell ref="D5:D6"/>
    <mergeCell ref="D21:D22"/>
    <mergeCell ref="A1:J1"/>
    <mergeCell ref="D2:E2"/>
    <mergeCell ref="F2:G2"/>
    <mergeCell ref="H2:J2"/>
    <mergeCell ref="D3:E3"/>
    <mergeCell ref="F3:G3"/>
    <mergeCell ref="H3:I3"/>
  </mergeCells>
  <printOptions/>
  <pageMargins left="0.21" right="0.17" top="0.23" bottom="0.4" header="0.19" footer="0.22"/>
  <pageSetup horizontalDpi="600" verticalDpi="600" orientation="landscape" paperSize="9" r:id="rId2"/>
  <headerFooter scaleWithDoc="0"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2013-11-14T14:54:10Z</cp:lastPrinted>
  <dcterms:created xsi:type="dcterms:W3CDTF">1996-12-17T01:32:42Z</dcterms:created>
  <dcterms:modified xsi:type="dcterms:W3CDTF">2019-02-21T06:37:11Z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