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2014报价定额表" sheetId="1" r:id="rId1"/>
  </sheets>
  <definedNames>
    <definedName name="_xlnm.Print_Titles" localSheetId="0">'2014报价定额表'!$1:$3</definedName>
  </definedNames>
  <calcPr fullCalcOnLoad="1"/>
</workbook>
</file>

<file path=xl/sharedStrings.xml><?xml version="1.0" encoding="utf-8"?>
<sst xmlns="http://schemas.openxmlformats.org/spreadsheetml/2006/main" count="321" uniqueCount="170">
  <si>
    <t>直接费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</si>
  <si>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</si>
  <si>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</si>
  <si>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</si>
  <si>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</si>
  <si>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</si>
  <si>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</si>
  <si>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</si>
  <si>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</si>
  <si>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</si>
  <si>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</si>
  <si>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</si>
  <si>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</si>
  <si>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</si>
  <si>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</si>
  <si>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</si>
  <si>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</si>
  <si>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</si>
  <si>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</si>
  <si>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</si>
  <si>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</si>
  <si>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·墙面刷基模</t>
  </si>
  <si>
    <t>人工费,基模在卖墙纸哪里买。</t>
  </si>
  <si>
    <t>·门坎石安装</t>
  </si>
  <si>
    <t>块</t>
  </si>
  <si>
    <t>国标32.5#水泥砂浆及人工，</t>
  </si>
  <si>
    <t>·电视墙造型</t>
  </si>
  <si>
    <t>项</t>
  </si>
  <si>
    <t>见图纸</t>
  </si>
  <si>
    <t>·地面铺地砖600*600</t>
  </si>
  <si>
    <t>国标32.5#水泥砂浆及人工，采用干贴工艺 ，放样、切割、底面括水泥浆铺贴(不含地砖主材费；厚度3cm以上，另做垫层)</t>
  </si>
  <si>
    <t>主卧室工程</t>
  </si>
  <si>
    <t>·墙面乳胶漆(多乐士家丽安净味)</t>
  </si>
  <si>
    <t>·强化木地板地面找平</t>
  </si>
  <si>
    <t>综合价，厚度在3cm内不做调整</t>
  </si>
  <si>
    <t>客卧工程</t>
  </si>
  <si>
    <t>次卧工程</t>
  </si>
  <si>
    <t>外卫生间工程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</si>
  <si>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</si>
  <si>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</si>
  <si>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</si>
  <si>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</si>
  <si>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</si>
  <si>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</si>
  <si>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</si>
  <si>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</si>
  <si>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</si>
  <si>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</si>
  <si>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</si>
  <si>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</si>
  <si>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内卫生间工程</t>
  </si>
  <si>
    <t>厨房工程</t>
  </si>
  <si>
    <t>水泥砂浆混合"劳亚尔"沙浆防水涂料刷三遍</t>
  </si>
  <si>
    <t xml:space="preserve"> 生活阳台工程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</si>
  <si>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</si>
  <si>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</si>
  <si>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</si>
  <si>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</si>
  <si>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</si>
  <si>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</si>
  <si>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</si>
  <si>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</si>
  <si>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</si>
  <si>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</si>
  <si>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</si>
  <si>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</si>
  <si>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</si>
  <si>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</si>
  <si>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</si>
  <si>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</si>
  <si>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</si>
  <si>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</si>
  <si>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</si>
  <si>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</si>
  <si>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</si>
  <si>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</si>
  <si>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</si>
  <si>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</si>
  <si>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</si>
  <si>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</si>
  <si>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</si>
  <si>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</si>
  <si>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</si>
  <si>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·砌墙</t>
  </si>
  <si>
    <t>水泥河沙小红砖人工.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</si>
  <si>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</si>
  <si>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</si>
  <si>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</si>
  <si>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</si>
  <si>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·清洁费</t>
  </si>
  <si>
    <t>室内清洁.</t>
  </si>
  <si>
    <t>一</t>
  </si>
  <si>
    <t>元</t>
  </si>
  <si>
    <t>01+……</t>
  </si>
  <si>
    <t>主材预算</t>
  </si>
  <si>
    <t>·客厅地砖</t>
  </si>
  <si>
    <t>800*800   600*600 罗马磁砖13.6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</si>
  <si>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</si>
  <si>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</si>
  <si>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</si>
  <si>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</si>
  <si>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</si>
  <si>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</si>
  <si>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·厨卫扣板</t>
  </si>
  <si>
    <t>300*300铝扣板</t>
  </si>
  <si>
    <t>·套装门</t>
  </si>
  <si>
    <t>套</t>
  </si>
  <si>
    <t>美心套装门</t>
  </si>
  <si>
    <t>·卫生间门</t>
  </si>
  <si>
    <t>钛铝合金门</t>
  </si>
  <si>
    <t>·厨柜</t>
  </si>
  <si>
    <t>850</t>
  </si>
  <si>
    <t>欧克厨柜</t>
  </si>
  <si>
    <t>·淋浴房</t>
  </si>
  <si>
    <t>个</t>
  </si>
  <si>
    <t>1000</t>
  </si>
  <si>
    <t>·马桶</t>
  </si>
  <si>
    <t>699</t>
  </si>
  <si>
    <t>金牌</t>
  </si>
  <si>
    <t>·洗面盆</t>
  </si>
  <si>
    <t>·灯具</t>
  </si>
  <si>
    <t>3000</t>
  </si>
  <si>
    <t>·开关面板</t>
  </si>
  <si>
    <t>西门子</t>
  </si>
  <si>
    <t>·客厅墙纸</t>
  </si>
  <si>
    <t>1200</t>
  </si>
  <si>
    <t>华美无纺布墙纸  80元/卷 联系电话13594694752</t>
  </si>
  <si>
    <t>·鞋柜</t>
  </si>
  <si>
    <t>800</t>
  </si>
  <si>
    <t>1.5广西金叶木工板,背板九厘板,波音软片饰面,不含柜门和五金</t>
  </si>
  <si>
    <t>·次卧榻榻米</t>
  </si>
  <si>
    <t>500</t>
  </si>
  <si>
    <t>·次卧衣柜</t>
  </si>
  <si>
    <t>·主卧衣柜</t>
  </si>
  <si>
    <t>·客卧衣柜</t>
  </si>
  <si>
    <t>·餐桌</t>
  </si>
  <si>
    <t>1500</t>
  </si>
  <si>
    <t>·沙发</t>
  </si>
  <si>
    <t>2800</t>
  </si>
  <si>
    <t>·窗帘</t>
  </si>
  <si>
    <t>3500</t>
  </si>
  <si>
    <t>·木地板</t>
  </si>
  <si>
    <t>85</t>
  </si>
  <si>
    <t>莱茵虎 升达等</t>
  </si>
  <si>
    <t>·卧房衣柜</t>
  </si>
  <si>
    <t>450</t>
  </si>
  <si>
    <t>·床</t>
  </si>
  <si>
    <t>张</t>
  </si>
  <si>
    <t>带床头柜</t>
  </si>
  <si>
    <t>·厨房三件套</t>
  </si>
  <si>
    <t>热水器  烟机  灶  淘菜盆 老板  万和</t>
  </si>
  <si>
    <t>·小五金</t>
  </si>
  <si>
    <t>地漏 晾衣杆 丝塔子 厨卫挂件</t>
  </si>
  <si>
    <t>·挂画</t>
  </si>
  <si>
    <t>幅</t>
  </si>
  <si>
    <t>100</t>
  </si>
  <si>
    <t>客厅3幅,餐厅两副画</t>
  </si>
  <si>
    <t>·软装</t>
  </si>
  <si>
    <t>小摆件 ，地毯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</si>
  <si>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</si>
  <si>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</si>
  <si>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</si>
  <si>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</si>
  <si>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</si>
  <si>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</si>
  <si>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</si>
  <si>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</si>
  <si>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</si>
  <si>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 xml:space="preserve">甲方（业主）姓名:       联系方式：                套内面积：78  工程地点：      </t>
  </si>
  <si>
    <t>78平米小户型全包装修报价明细表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</si>
</sst>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177" fontId="20" fillId="34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2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77" fontId="22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6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9"/>
  <sheetViews>
    <sheetView tabSelected="1" zoomScalePageLayoutView="0" workbookViewId="0" topLeftCell="A1">
      <pane ySplit="3" topLeftCell="A115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9.42187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2.710937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1" t="s">
        <v>169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26.25" customHeight="1">
      <c r="A2" s="52" t="s">
        <v>168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3" customFormat="1" ht="19.5" customHeight="1">
      <c r="A3" s="15" t="s">
        <v>1</v>
      </c>
      <c r="B3" s="15" t="s">
        <v>2</v>
      </c>
      <c r="C3" s="15" t="s">
        <v>3</v>
      </c>
      <c r="D3" s="16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27" t="s">
        <v>10</v>
      </c>
      <c r="K3" s="15" t="s">
        <v>11</v>
      </c>
    </row>
    <row r="4" spans="1:11" ht="24.75" customHeight="1">
      <c r="A4" s="50" t="s">
        <v>12</v>
      </c>
      <c r="B4" s="50"/>
      <c r="C4" s="18"/>
      <c r="D4" s="19"/>
      <c r="E4" s="20"/>
      <c r="F4" s="20"/>
      <c r="G4" s="20"/>
      <c r="H4" s="20"/>
      <c r="I4" s="20"/>
      <c r="J4" s="28"/>
      <c r="K4" s="24"/>
    </row>
    <row r="5" spans="1:11" s="4" customFormat="1" ht="26.25" customHeight="1">
      <c r="A5" s="21">
        <v>1</v>
      </c>
      <c r="B5" s="22" t="s">
        <v>13</v>
      </c>
      <c r="C5" s="21" t="s">
        <v>14</v>
      </c>
      <c r="D5" s="21">
        <v>20</v>
      </c>
      <c r="E5" s="23">
        <v>80</v>
      </c>
      <c r="F5" s="23">
        <v>0</v>
      </c>
      <c r="G5" s="23">
        <v>2.2</v>
      </c>
      <c r="H5" s="23">
        <v>50</v>
      </c>
      <c r="I5" s="23">
        <v>4.2</v>
      </c>
      <c r="J5" s="29">
        <f aca="true" t="shared" si="0" ref="J5:J12">D5*(E5+F5+G5+H5+I5)</f>
        <v>2727.9999999999995</v>
      </c>
      <c r="K5" s="22" t="s">
        <v>15</v>
      </c>
    </row>
    <row r="6" spans="1:11" s="4" customFormat="1" ht="24.75" customHeight="1">
      <c r="A6" s="21">
        <v>2</v>
      </c>
      <c r="B6" s="24" t="s">
        <v>16</v>
      </c>
      <c r="C6" s="18" t="s">
        <v>14</v>
      </c>
      <c r="D6" s="21">
        <v>30.3</v>
      </c>
      <c r="E6" s="20">
        <v>15</v>
      </c>
      <c r="F6" s="20">
        <v>0.805</v>
      </c>
      <c r="G6" s="20">
        <v>0</v>
      </c>
      <c r="H6" s="20">
        <v>8.5</v>
      </c>
      <c r="I6" s="20">
        <v>0.2</v>
      </c>
      <c r="J6" s="29">
        <f t="shared" si="0"/>
        <v>742.5015</v>
      </c>
      <c r="K6" s="24" t="s">
        <v>17</v>
      </c>
    </row>
    <row r="7" spans="1:11" ht="24.75" customHeight="1">
      <c r="A7" s="21">
        <v>3</v>
      </c>
      <c r="B7" s="24" t="s">
        <v>18</v>
      </c>
      <c r="C7" s="18" t="s">
        <v>14</v>
      </c>
      <c r="D7" s="21">
        <v>30.3</v>
      </c>
      <c r="E7" s="20">
        <v>10</v>
      </c>
      <c r="F7" s="20">
        <v>1</v>
      </c>
      <c r="G7" s="20">
        <v>0</v>
      </c>
      <c r="H7" s="20">
        <v>6.5</v>
      </c>
      <c r="I7" s="20">
        <v>0.2</v>
      </c>
      <c r="J7" s="29">
        <f t="shared" si="0"/>
        <v>536.31</v>
      </c>
      <c r="K7" s="24" t="s">
        <v>19</v>
      </c>
    </row>
    <row r="8" spans="1:11" ht="24.75" customHeight="1">
      <c r="A8" s="21">
        <v>4</v>
      </c>
      <c r="B8" s="24" t="s">
        <v>20</v>
      </c>
      <c r="C8" s="18" t="s">
        <v>14</v>
      </c>
      <c r="D8" s="21">
        <v>96</v>
      </c>
      <c r="E8" s="20">
        <v>15</v>
      </c>
      <c r="F8" s="20">
        <v>0.805</v>
      </c>
      <c r="G8" s="20">
        <v>0</v>
      </c>
      <c r="H8" s="20">
        <v>8.5</v>
      </c>
      <c r="I8" s="20">
        <v>0.2</v>
      </c>
      <c r="J8" s="29">
        <f t="shared" si="0"/>
        <v>2352.48</v>
      </c>
      <c r="K8" s="24" t="s">
        <v>17</v>
      </c>
    </row>
    <row r="9" spans="1:11" s="5" customFormat="1" ht="24.75" customHeight="1">
      <c r="A9" s="21">
        <v>5</v>
      </c>
      <c r="B9" s="24" t="s">
        <v>21</v>
      </c>
      <c r="C9" s="18" t="s">
        <v>14</v>
      </c>
      <c r="D9" s="21">
        <v>96</v>
      </c>
      <c r="E9" s="20">
        <v>0</v>
      </c>
      <c r="F9" s="20">
        <v>1</v>
      </c>
      <c r="G9" s="20">
        <v>0</v>
      </c>
      <c r="H9" s="20">
        <v>6.5</v>
      </c>
      <c r="I9" s="20">
        <v>0.2</v>
      </c>
      <c r="J9" s="29">
        <f t="shared" si="0"/>
        <v>739.2</v>
      </c>
      <c r="K9" s="24" t="s">
        <v>22</v>
      </c>
    </row>
    <row r="10" spans="1:11" ht="24.75" customHeight="1">
      <c r="A10" s="18">
        <v>6</v>
      </c>
      <c r="B10" s="24" t="s">
        <v>23</v>
      </c>
      <c r="C10" s="18" t="s">
        <v>24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29">
        <f t="shared" si="0"/>
        <v>20.8</v>
      </c>
      <c r="K10" s="24" t="s">
        <v>25</v>
      </c>
    </row>
    <row r="11" spans="1:11" ht="24.75" customHeight="1">
      <c r="A11" s="18">
        <v>7</v>
      </c>
      <c r="B11" s="24" t="s">
        <v>26</v>
      </c>
      <c r="C11" s="18" t="s">
        <v>27</v>
      </c>
      <c r="D11" s="21">
        <v>0</v>
      </c>
      <c r="E11" s="20">
        <v>1600</v>
      </c>
      <c r="F11" s="20">
        <v>500</v>
      </c>
      <c r="G11" s="20">
        <v>0.8</v>
      </c>
      <c r="H11" s="20">
        <v>400</v>
      </c>
      <c r="I11" s="20">
        <v>0</v>
      </c>
      <c r="J11" s="29">
        <f t="shared" si="0"/>
        <v>0</v>
      </c>
      <c r="K11" s="24" t="s">
        <v>28</v>
      </c>
    </row>
    <row r="12" spans="1:11" ht="24.75" customHeight="1">
      <c r="A12" s="18">
        <v>8</v>
      </c>
      <c r="B12" s="24" t="s">
        <v>29</v>
      </c>
      <c r="C12" s="18" t="s">
        <v>14</v>
      </c>
      <c r="D12" s="21">
        <v>30.3</v>
      </c>
      <c r="E12" s="20">
        <v>0</v>
      </c>
      <c r="F12" s="23">
        <v>25</v>
      </c>
      <c r="G12" s="20">
        <v>0.8</v>
      </c>
      <c r="H12" s="20">
        <v>35</v>
      </c>
      <c r="I12" s="20">
        <v>0</v>
      </c>
      <c r="J12" s="29">
        <f t="shared" si="0"/>
        <v>1842.24</v>
      </c>
      <c r="K12" s="24" t="s">
        <v>30</v>
      </c>
    </row>
    <row r="13" spans="1:11" ht="24.75" customHeight="1">
      <c r="A13" s="50" t="s">
        <v>31</v>
      </c>
      <c r="B13" s="50"/>
      <c r="C13" s="18"/>
      <c r="D13" s="19"/>
      <c r="E13" s="20"/>
      <c r="F13" s="20"/>
      <c r="G13" s="20"/>
      <c r="H13" s="20"/>
      <c r="I13" s="20"/>
      <c r="J13" s="20"/>
      <c r="K13" s="24"/>
    </row>
    <row r="14" spans="1:11" ht="24.75" customHeight="1">
      <c r="A14" s="21">
        <v>1</v>
      </c>
      <c r="B14" s="24" t="s">
        <v>16</v>
      </c>
      <c r="C14" s="18" t="s">
        <v>14</v>
      </c>
      <c r="D14" s="25">
        <v>13.6</v>
      </c>
      <c r="E14" s="20">
        <v>15</v>
      </c>
      <c r="F14" s="20">
        <v>0.805</v>
      </c>
      <c r="G14" s="20">
        <v>0</v>
      </c>
      <c r="H14" s="20">
        <v>8.5</v>
      </c>
      <c r="I14" s="20">
        <v>0.2</v>
      </c>
      <c r="J14" s="29">
        <f>D14*(E14+F14+G14+H14+I14)</f>
        <v>333.268</v>
      </c>
      <c r="K14" s="24" t="s">
        <v>17</v>
      </c>
    </row>
    <row r="15" spans="1:11" ht="24.75" customHeight="1">
      <c r="A15" s="21">
        <v>2</v>
      </c>
      <c r="B15" s="24" t="s">
        <v>18</v>
      </c>
      <c r="C15" s="18" t="s">
        <v>14</v>
      </c>
      <c r="D15" s="25">
        <v>13.6</v>
      </c>
      <c r="E15" s="20">
        <v>10</v>
      </c>
      <c r="F15" s="20">
        <v>1</v>
      </c>
      <c r="G15" s="20">
        <v>0</v>
      </c>
      <c r="H15" s="20">
        <v>6.5</v>
      </c>
      <c r="I15" s="20">
        <v>0.2</v>
      </c>
      <c r="J15" s="29">
        <f>D15*(E15+F15+G15+H15+I15)</f>
        <v>240.71999999999997</v>
      </c>
      <c r="K15" s="24" t="s">
        <v>19</v>
      </c>
    </row>
    <row r="16" spans="1:11" ht="24.75" customHeight="1">
      <c r="A16" s="21">
        <v>3</v>
      </c>
      <c r="B16" s="24" t="s">
        <v>20</v>
      </c>
      <c r="C16" s="18" t="s">
        <v>14</v>
      </c>
      <c r="D16" s="19">
        <v>43</v>
      </c>
      <c r="E16" s="20">
        <v>15</v>
      </c>
      <c r="F16" s="20">
        <v>0.805</v>
      </c>
      <c r="G16" s="20">
        <v>0</v>
      </c>
      <c r="H16" s="20">
        <v>8.5</v>
      </c>
      <c r="I16" s="20">
        <v>0.2</v>
      </c>
      <c r="J16" s="29">
        <f>D16*(E16+F16+G16+H16+I16)</f>
        <v>1053.715</v>
      </c>
      <c r="K16" s="24" t="s">
        <v>17</v>
      </c>
    </row>
    <row r="17" spans="1:11" s="5" customFormat="1" ht="24.75" customHeight="1">
      <c r="A17" s="21">
        <v>5</v>
      </c>
      <c r="B17" s="24" t="s">
        <v>32</v>
      </c>
      <c r="C17" s="18" t="s">
        <v>14</v>
      </c>
      <c r="D17" s="21">
        <v>43</v>
      </c>
      <c r="E17" s="20">
        <v>10</v>
      </c>
      <c r="F17" s="20">
        <v>1</v>
      </c>
      <c r="G17" s="20">
        <v>0</v>
      </c>
      <c r="H17" s="20">
        <v>6.5</v>
      </c>
      <c r="I17" s="20">
        <v>0.2</v>
      </c>
      <c r="J17" s="29">
        <f>D17*(E17+F17+G17+H17+I17)</f>
        <v>761.1</v>
      </c>
      <c r="K17" s="24" t="s">
        <v>19</v>
      </c>
    </row>
    <row r="18" spans="1:11" s="4" customFormat="1" ht="21.75" customHeight="1">
      <c r="A18" s="21">
        <v>5</v>
      </c>
      <c r="B18" s="24" t="s">
        <v>33</v>
      </c>
      <c r="C18" s="18" t="s">
        <v>14</v>
      </c>
      <c r="D18" s="25">
        <v>13.6</v>
      </c>
      <c r="E18" s="20">
        <v>0</v>
      </c>
      <c r="F18" s="20">
        <v>20</v>
      </c>
      <c r="G18" s="20">
        <v>0</v>
      </c>
      <c r="H18" s="20">
        <v>10</v>
      </c>
      <c r="I18" s="20">
        <v>0</v>
      </c>
      <c r="J18" s="29">
        <f>D18*(E18+F18+G18+H18+I18)</f>
        <v>408</v>
      </c>
      <c r="K18" s="24" t="s">
        <v>34</v>
      </c>
    </row>
    <row r="19" spans="1:11" ht="24.75" customHeight="1">
      <c r="A19" s="50" t="s">
        <v>35</v>
      </c>
      <c r="B19" s="50"/>
      <c r="C19" s="18"/>
      <c r="D19" s="19"/>
      <c r="E19" s="20"/>
      <c r="F19" s="20"/>
      <c r="G19" s="20"/>
      <c r="H19" s="20"/>
      <c r="I19" s="20"/>
      <c r="J19" s="20"/>
      <c r="K19" s="24"/>
    </row>
    <row r="20" spans="1:11" ht="24.75" customHeight="1">
      <c r="A20" s="21">
        <v>1</v>
      </c>
      <c r="B20" s="24" t="s">
        <v>16</v>
      </c>
      <c r="C20" s="18" t="s">
        <v>14</v>
      </c>
      <c r="D20" s="25">
        <v>8.5</v>
      </c>
      <c r="E20" s="20">
        <v>15</v>
      </c>
      <c r="F20" s="20">
        <v>0.805</v>
      </c>
      <c r="G20" s="20">
        <v>0</v>
      </c>
      <c r="H20" s="20">
        <v>8.5</v>
      </c>
      <c r="I20" s="20">
        <v>0.2</v>
      </c>
      <c r="J20" s="29">
        <f>D20*(E20+F20+G20+H20+I20)</f>
        <v>208.2925</v>
      </c>
      <c r="K20" s="24" t="s">
        <v>17</v>
      </c>
    </row>
    <row r="21" spans="1:11" ht="24.75" customHeight="1">
      <c r="A21" s="21">
        <v>2</v>
      </c>
      <c r="B21" s="24" t="s">
        <v>18</v>
      </c>
      <c r="C21" s="18" t="s">
        <v>14</v>
      </c>
      <c r="D21" s="25">
        <v>8.5</v>
      </c>
      <c r="E21" s="20">
        <v>10</v>
      </c>
      <c r="F21" s="20">
        <v>1</v>
      </c>
      <c r="G21" s="20">
        <v>0</v>
      </c>
      <c r="H21" s="20">
        <v>6.5</v>
      </c>
      <c r="I21" s="20">
        <v>0.2</v>
      </c>
      <c r="J21" s="29">
        <f>D21*(E21+F21+G21+H21+I21)</f>
        <v>150.45</v>
      </c>
      <c r="K21" s="24" t="s">
        <v>19</v>
      </c>
    </row>
    <row r="22" spans="1:11" ht="24.75" customHeight="1">
      <c r="A22" s="21">
        <v>3</v>
      </c>
      <c r="B22" s="24" t="s">
        <v>20</v>
      </c>
      <c r="C22" s="18" t="s">
        <v>14</v>
      </c>
      <c r="D22" s="19">
        <v>27</v>
      </c>
      <c r="E22" s="20">
        <v>15</v>
      </c>
      <c r="F22" s="20">
        <v>0.805</v>
      </c>
      <c r="G22" s="20">
        <v>0</v>
      </c>
      <c r="H22" s="20">
        <v>8.5</v>
      </c>
      <c r="I22" s="20">
        <v>0.2</v>
      </c>
      <c r="J22" s="29">
        <f>D22*(E22+F22+G22+H22+I22)</f>
        <v>661.635</v>
      </c>
      <c r="K22" s="24" t="s">
        <v>17</v>
      </c>
    </row>
    <row r="23" spans="1:11" s="5" customFormat="1" ht="24.75" customHeight="1">
      <c r="A23" s="21">
        <v>5</v>
      </c>
      <c r="B23" s="24" t="s">
        <v>32</v>
      </c>
      <c r="C23" s="18" t="s">
        <v>14</v>
      </c>
      <c r="D23" s="21">
        <v>27</v>
      </c>
      <c r="E23" s="20">
        <v>10</v>
      </c>
      <c r="F23" s="20">
        <v>1</v>
      </c>
      <c r="G23" s="20">
        <v>0</v>
      </c>
      <c r="H23" s="20">
        <v>6.5</v>
      </c>
      <c r="I23" s="20">
        <v>0.2</v>
      </c>
      <c r="J23" s="29">
        <f>D23*(E23+F23+G23+H23+I23)</f>
        <v>477.9</v>
      </c>
      <c r="K23" s="24" t="s">
        <v>19</v>
      </c>
    </row>
    <row r="24" spans="1:11" s="4" customFormat="1" ht="21.75" customHeight="1">
      <c r="A24" s="21">
        <v>5</v>
      </c>
      <c r="B24" s="24" t="s">
        <v>33</v>
      </c>
      <c r="C24" s="18" t="s">
        <v>14</v>
      </c>
      <c r="D24" s="25">
        <v>8.5</v>
      </c>
      <c r="E24" s="20">
        <v>0</v>
      </c>
      <c r="F24" s="20">
        <v>20</v>
      </c>
      <c r="G24" s="20">
        <v>0</v>
      </c>
      <c r="H24" s="20">
        <v>10</v>
      </c>
      <c r="I24" s="20">
        <v>0</v>
      </c>
      <c r="J24" s="29">
        <f>D24*(E24+F24+G24+H24+I24)</f>
        <v>255</v>
      </c>
      <c r="K24" s="24" t="s">
        <v>34</v>
      </c>
    </row>
    <row r="25" spans="1:11" ht="24.75" customHeight="1">
      <c r="A25" s="50" t="s">
        <v>36</v>
      </c>
      <c r="B25" s="50"/>
      <c r="C25" s="18"/>
      <c r="D25" s="19"/>
      <c r="E25" s="20"/>
      <c r="F25" s="20"/>
      <c r="G25" s="20"/>
      <c r="H25" s="20"/>
      <c r="I25" s="20"/>
      <c r="J25" s="20"/>
      <c r="K25" s="24"/>
    </row>
    <row r="26" spans="1:11" ht="24.75" customHeight="1">
      <c r="A26" s="21">
        <v>1</v>
      </c>
      <c r="B26" s="24" t="s">
        <v>16</v>
      </c>
      <c r="C26" s="18" t="s">
        <v>14</v>
      </c>
      <c r="D26" s="25">
        <v>8.6</v>
      </c>
      <c r="E26" s="20">
        <v>15</v>
      </c>
      <c r="F26" s="20">
        <v>0.805</v>
      </c>
      <c r="G26" s="20">
        <v>0</v>
      </c>
      <c r="H26" s="20">
        <v>8.5</v>
      </c>
      <c r="I26" s="20">
        <v>0.2</v>
      </c>
      <c r="J26" s="29">
        <f>D26*(E26+F26+G26+H26+I26)</f>
        <v>210.743</v>
      </c>
      <c r="K26" s="24" t="s">
        <v>17</v>
      </c>
    </row>
    <row r="27" spans="1:11" ht="24.75" customHeight="1">
      <c r="A27" s="21">
        <v>2</v>
      </c>
      <c r="B27" s="24" t="s">
        <v>18</v>
      </c>
      <c r="C27" s="18" t="s">
        <v>14</v>
      </c>
      <c r="D27" s="25">
        <v>8.6</v>
      </c>
      <c r="E27" s="20">
        <v>10</v>
      </c>
      <c r="F27" s="20">
        <v>1</v>
      </c>
      <c r="G27" s="20">
        <v>0</v>
      </c>
      <c r="H27" s="20">
        <v>6.5</v>
      </c>
      <c r="I27" s="20">
        <v>0.2</v>
      </c>
      <c r="J27" s="29">
        <f>D27*(E27+F27+G27+H27+I27)</f>
        <v>152.22</v>
      </c>
      <c r="K27" s="24" t="s">
        <v>19</v>
      </c>
    </row>
    <row r="28" spans="1:11" ht="24.75" customHeight="1">
      <c r="A28" s="21">
        <v>3</v>
      </c>
      <c r="B28" s="24" t="s">
        <v>20</v>
      </c>
      <c r="C28" s="18" t="s">
        <v>14</v>
      </c>
      <c r="D28" s="19">
        <v>27.5</v>
      </c>
      <c r="E28" s="20">
        <v>15</v>
      </c>
      <c r="F28" s="20">
        <v>0.805</v>
      </c>
      <c r="G28" s="20">
        <v>0</v>
      </c>
      <c r="H28" s="20">
        <v>8.5</v>
      </c>
      <c r="I28" s="20">
        <v>0.2</v>
      </c>
      <c r="J28" s="29">
        <f>D28*(E28+F28+G28+H28+I28)</f>
        <v>673.8874999999999</v>
      </c>
      <c r="K28" s="24" t="s">
        <v>17</v>
      </c>
    </row>
    <row r="29" spans="1:11" s="5" customFormat="1" ht="24.75" customHeight="1">
      <c r="A29" s="21">
        <v>5</v>
      </c>
      <c r="B29" s="24" t="s">
        <v>32</v>
      </c>
      <c r="C29" s="18" t="s">
        <v>14</v>
      </c>
      <c r="D29" s="19">
        <v>27.5</v>
      </c>
      <c r="E29" s="20">
        <v>10</v>
      </c>
      <c r="F29" s="20">
        <v>1</v>
      </c>
      <c r="G29" s="20">
        <v>0</v>
      </c>
      <c r="H29" s="20">
        <v>6.5</v>
      </c>
      <c r="I29" s="20">
        <v>0.2</v>
      </c>
      <c r="J29" s="29">
        <f>D29*(E29+F29+G29+H29+I29)</f>
        <v>486.75</v>
      </c>
      <c r="K29" s="24" t="s">
        <v>19</v>
      </c>
    </row>
    <row r="30" spans="1:11" s="4" customFormat="1" ht="21.75" customHeight="1">
      <c r="A30" s="21">
        <v>5</v>
      </c>
      <c r="B30" s="24" t="s">
        <v>33</v>
      </c>
      <c r="C30" s="18" t="s">
        <v>14</v>
      </c>
      <c r="D30" s="25">
        <v>8.6</v>
      </c>
      <c r="E30" s="20">
        <v>0</v>
      </c>
      <c r="F30" s="20">
        <v>20</v>
      </c>
      <c r="G30" s="20">
        <v>0</v>
      </c>
      <c r="H30" s="20">
        <v>10</v>
      </c>
      <c r="I30" s="20">
        <v>0</v>
      </c>
      <c r="J30" s="29">
        <f>D30*(E30+F30+G30+H30+I30)</f>
        <v>258</v>
      </c>
      <c r="K30" s="24" t="s">
        <v>34</v>
      </c>
    </row>
    <row r="31" spans="1:11" ht="24.75" customHeight="1">
      <c r="A31" s="50" t="s">
        <v>37</v>
      </c>
      <c r="B31" s="50"/>
      <c r="C31" s="18"/>
      <c r="D31" s="19"/>
      <c r="E31" s="20"/>
      <c r="F31" s="20"/>
      <c r="G31" s="20"/>
      <c r="H31" s="20"/>
      <c r="I31" s="20"/>
      <c r="J31" s="20">
        <f>SUM(J14:J30)</f>
        <v>6331.681</v>
      </c>
      <c r="K31" s="24"/>
    </row>
    <row r="32" spans="1:11" ht="24.75" customHeight="1">
      <c r="A32" s="18">
        <v>1</v>
      </c>
      <c r="B32" s="24" t="s">
        <v>38</v>
      </c>
      <c r="C32" s="18" t="s">
        <v>14</v>
      </c>
      <c r="D32" s="19">
        <v>3.4</v>
      </c>
      <c r="E32" s="20">
        <v>10</v>
      </c>
      <c r="F32" s="20">
        <v>3</v>
      </c>
      <c r="G32" s="20">
        <v>0</v>
      </c>
      <c r="H32" s="20">
        <v>15</v>
      </c>
      <c r="I32" s="20">
        <v>0</v>
      </c>
      <c r="J32" s="29" t="b">
        <f>J31=D32*(E32+F32+G32+H32+I32)</f>
        <v>0</v>
      </c>
      <c r="K32" s="24" t="s">
        <v>39</v>
      </c>
    </row>
    <row r="33" spans="1:11" ht="24.75" customHeight="1">
      <c r="A33" s="18">
        <v>2</v>
      </c>
      <c r="B33" s="24" t="s">
        <v>40</v>
      </c>
      <c r="C33" s="18" t="s">
        <v>14</v>
      </c>
      <c r="D33" s="19">
        <v>3.4</v>
      </c>
      <c r="E33" s="20">
        <v>0</v>
      </c>
      <c r="F33" s="20">
        <v>15</v>
      </c>
      <c r="G33" s="20">
        <v>0</v>
      </c>
      <c r="H33" s="20">
        <v>11.5</v>
      </c>
      <c r="I33" s="20">
        <v>0</v>
      </c>
      <c r="J33" s="29">
        <f>D33*(E33+F33+G33+H33+I33)</f>
        <v>90.1</v>
      </c>
      <c r="K33" s="24" t="s">
        <v>41</v>
      </c>
    </row>
    <row r="34" spans="1:11" ht="24.75" customHeight="1">
      <c r="A34" s="18">
        <v>3</v>
      </c>
      <c r="B34" s="24" t="s">
        <v>42</v>
      </c>
      <c r="C34" s="18" t="s">
        <v>14</v>
      </c>
      <c r="D34" s="19">
        <v>3.4</v>
      </c>
      <c r="E34" s="20">
        <v>0</v>
      </c>
      <c r="F34" s="23">
        <v>25</v>
      </c>
      <c r="G34" s="20">
        <v>0.8</v>
      </c>
      <c r="H34" s="20">
        <v>35</v>
      </c>
      <c r="I34" s="20">
        <v>0</v>
      </c>
      <c r="J34" s="29">
        <f>D34*(E34+F34+G34+H34+I34)</f>
        <v>206.72</v>
      </c>
      <c r="K34" s="24" t="s">
        <v>30</v>
      </c>
    </row>
    <row r="35" spans="1:11" ht="24.75" customHeight="1">
      <c r="A35" s="18">
        <v>4</v>
      </c>
      <c r="B35" s="24" t="s">
        <v>43</v>
      </c>
      <c r="C35" s="18" t="s">
        <v>44</v>
      </c>
      <c r="D35" s="19">
        <v>1</v>
      </c>
      <c r="E35" s="20">
        <v>70</v>
      </c>
      <c r="F35" s="20">
        <v>15</v>
      </c>
      <c r="G35" s="20">
        <v>2</v>
      </c>
      <c r="H35" s="20">
        <v>45</v>
      </c>
      <c r="I35" s="20">
        <v>3</v>
      </c>
      <c r="J35" s="29">
        <f>D35*(E35+F35+G35+H35+I35)</f>
        <v>135</v>
      </c>
      <c r="K35" s="24" t="s">
        <v>45</v>
      </c>
    </row>
    <row r="36" spans="1:11" ht="40.5" customHeight="1">
      <c r="A36" s="18">
        <v>5</v>
      </c>
      <c r="B36" s="24" t="s">
        <v>46</v>
      </c>
      <c r="C36" s="18" t="s">
        <v>14</v>
      </c>
      <c r="D36" s="19">
        <v>17</v>
      </c>
      <c r="E36" s="20">
        <v>10.5</v>
      </c>
      <c r="F36" s="23">
        <v>25</v>
      </c>
      <c r="G36" s="20">
        <v>0</v>
      </c>
      <c r="H36" s="20">
        <v>15</v>
      </c>
      <c r="I36" s="20">
        <v>0</v>
      </c>
      <c r="J36" s="29">
        <f>D36*(E36+F36+G36+H36+I36)</f>
        <v>858.5</v>
      </c>
      <c r="K36" s="24" t="s">
        <v>47</v>
      </c>
    </row>
    <row r="37" spans="1:11" ht="24.75" customHeight="1">
      <c r="A37" s="18">
        <v>6</v>
      </c>
      <c r="B37" s="24" t="s">
        <v>48</v>
      </c>
      <c r="C37" s="18" t="s">
        <v>14</v>
      </c>
      <c r="D37" s="19">
        <v>17</v>
      </c>
      <c r="E37" s="20">
        <v>0</v>
      </c>
      <c r="F37" s="23">
        <v>25</v>
      </c>
      <c r="G37" s="20">
        <v>1</v>
      </c>
      <c r="H37" s="20">
        <v>35</v>
      </c>
      <c r="I37" s="20">
        <v>0</v>
      </c>
      <c r="J37" s="29">
        <f>D37*(E37+F37+G37+H37+I37)</f>
        <v>1037</v>
      </c>
      <c r="K37" s="24" t="s">
        <v>49</v>
      </c>
    </row>
    <row r="38" spans="1:11" ht="24.75" customHeight="1">
      <c r="A38" s="50" t="s">
        <v>50</v>
      </c>
      <c r="B38" s="50"/>
      <c r="C38" s="18"/>
      <c r="D38" s="19"/>
      <c r="E38" s="20"/>
      <c r="F38" s="20"/>
      <c r="G38" s="20"/>
      <c r="H38" s="20"/>
      <c r="I38" s="20"/>
      <c r="J38" s="20"/>
      <c r="K38" s="24"/>
    </row>
    <row r="39" spans="1:11" ht="24.75" customHeight="1">
      <c r="A39" s="18">
        <v>1</v>
      </c>
      <c r="B39" s="24" t="s">
        <v>38</v>
      </c>
      <c r="C39" s="18" t="s">
        <v>14</v>
      </c>
      <c r="D39" s="19">
        <v>3.5</v>
      </c>
      <c r="E39" s="20">
        <v>10</v>
      </c>
      <c r="F39" s="20">
        <v>3</v>
      </c>
      <c r="G39" s="20">
        <v>0</v>
      </c>
      <c r="H39" s="20">
        <v>15</v>
      </c>
      <c r="I39" s="20">
        <v>0</v>
      </c>
      <c r="J39" s="29">
        <f aca="true" t="shared" si="1" ref="J39:J44">D39*(E39+F39+G39+H39+I39)</f>
        <v>98</v>
      </c>
      <c r="K39" s="24" t="s">
        <v>39</v>
      </c>
    </row>
    <row r="40" spans="1:11" ht="24.75" customHeight="1">
      <c r="A40" s="18">
        <v>2</v>
      </c>
      <c r="B40" s="24" t="s">
        <v>40</v>
      </c>
      <c r="C40" s="18" t="s">
        <v>14</v>
      </c>
      <c r="D40" s="19">
        <v>3.5</v>
      </c>
      <c r="E40" s="20">
        <v>0</v>
      </c>
      <c r="F40" s="20">
        <v>15</v>
      </c>
      <c r="G40" s="20">
        <v>0</v>
      </c>
      <c r="H40" s="20">
        <v>11.5</v>
      </c>
      <c r="I40" s="20">
        <v>0</v>
      </c>
      <c r="J40" s="29">
        <f t="shared" si="1"/>
        <v>92.75</v>
      </c>
      <c r="K40" s="24" t="s">
        <v>41</v>
      </c>
    </row>
    <row r="41" spans="1:11" ht="24.75" customHeight="1">
      <c r="A41" s="18">
        <v>3</v>
      </c>
      <c r="B41" s="24" t="s">
        <v>42</v>
      </c>
      <c r="C41" s="18" t="s">
        <v>14</v>
      </c>
      <c r="D41" s="19">
        <v>3.5</v>
      </c>
      <c r="E41" s="20">
        <v>0</v>
      </c>
      <c r="F41" s="23">
        <v>25</v>
      </c>
      <c r="G41" s="20">
        <v>0.8</v>
      </c>
      <c r="H41" s="20">
        <v>35</v>
      </c>
      <c r="I41" s="20">
        <v>0</v>
      </c>
      <c r="J41" s="29">
        <f t="shared" si="1"/>
        <v>212.79999999999998</v>
      </c>
      <c r="K41" s="24" t="s">
        <v>30</v>
      </c>
    </row>
    <row r="42" spans="1:11" ht="24.75" customHeight="1">
      <c r="A42" s="18">
        <v>4</v>
      </c>
      <c r="B42" s="24" t="s">
        <v>43</v>
      </c>
      <c r="C42" s="18" t="s">
        <v>44</v>
      </c>
      <c r="D42" s="19">
        <v>1</v>
      </c>
      <c r="E42" s="20">
        <v>70</v>
      </c>
      <c r="F42" s="20">
        <v>15</v>
      </c>
      <c r="G42" s="20">
        <v>2</v>
      </c>
      <c r="H42" s="20">
        <v>45</v>
      </c>
      <c r="I42" s="20">
        <v>3</v>
      </c>
      <c r="J42" s="29">
        <f t="shared" si="1"/>
        <v>135</v>
      </c>
      <c r="K42" s="24" t="s">
        <v>45</v>
      </c>
    </row>
    <row r="43" spans="1:11" ht="40.5" customHeight="1">
      <c r="A43" s="18">
        <v>5</v>
      </c>
      <c r="B43" s="24" t="s">
        <v>46</v>
      </c>
      <c r="C43" s="18" t="s">
        <v>14</v>
      </c>
      <c r="D43" s="19">
        <v>18</v>
      </c>
      <c r="E43" s="20">
        <v>10.5</v>
      </c>
      <c r="F43" s="23">
        <v>25</v>
      </c>
      <c r="G43" s="20">
        <v>0</v>
      </c>
      <c r="H43" s="20">
        <v>15</v>
      </c>
      <c r="I43" s="20">
        <v>0</v>
      </c>
      <c r="J43" s="29">
        <f t="shared" si="1"/>
        <v>909</v>
      </c>
      <c r="K43" s="24" t="s">
        <v>47</v>
      </c>
    </row>
    <row r="44" spans="1:11" ht="24.75" customHeight="1">
      <c r="A44" s="18">
        <v>6</v>
      </c>
      <c r="B44" s="24" t="s">
        <v>48</v>
      </c>
      <c r="C44" s="18" t="s">
        <v>14</v>
      </c>
      <c r="D44" s="19">
        <v>18</v>
      </c>
      <c r="E44" s="20">
        <v>0</v>
      </c>
      <c r="F44" s="23">
        <v>25</v>
      </c>
      <c r="G44" s="20">
        <v>1</v>
      </c>
      <c r="H44" s="20">
        <v>35</v>
      </c>
      <c r="I44" s="20">
        <v>0</v>
      </c>
      <c r="J44" s="29">
        <f t="shared" si="1"/>
        <v>1098</v>
      </c>
      <c r="K44" s="24" t="s">
        <v>49</v>
      </c>
    </row>
    <row r="45" spans="1:11" ht="24.75" customHeight="1">
      <c r="A45" s="50" t="s">
        <v>51</v>
      </c>
      <c r="B45" s="50"/>
      <c r="C45" s="18"/>
      <c r="D45" s="19"/>
      <c r="E45" s="20"/>
      <c r="F45" s="20"/>
      <c r="G45" s="20"/>
      <c r="H45" s="20"/>
      <c r="I45" s="20"/>
      <c r="J45" s="29"/>
      <c r="K45" s="24"/>
    </row>
    <row r="46" spans="1:11" ht="24.75" customHeight="1">
      <c r="A46" s="18">
        <v>1</v>
      </c>
      <c r="B46" s="24" t="s">
        <v>38</v>
      </c>
      <c r="C46" s="18" t="s">
        <v>14</v>
      </c>
      <c r="D46" s="26">
        <v>4.5</v>
      </c>
      <c r="E46" s="20">
        <v>10</v>
      </c>
      <c r="F46" s="20">
        <v>3</v>
      </c>
      <c r="G46" s="20">
        <v>0</v>
      </c>
      <c r="H46" s="20">
        <v>15</v>
      </c>
      <c r="I46" s="20">
        <v>0</v>
      </c>
      <c r="J46" s="29">
        <f>D46*(E46+F46+G46+H46+I46)</f>
        <v>126</v>
      </c>
      <c r="K46" s="24" t="s">
        <v>52</v>
      </c>
    </row>
    <row r="47" spans="1:11" ht="24.75" customHeight="1">
      <c r="A47" s="18">
        <v>2</v>
      </c>
      <c r="B47" s="24" t="s">
        <v>42</v>
      </c>
      <c r="C47" s="18" t="s">
        <v>14</v>
      </c>
      <c r="D47" s="26">
        <v>4.5</v>
      </c>
      <c r="E47" s="20">
        <v>0</v>
      </c>
      <c r="F47" s="23">
        <v>25</v>
      </c>
      <c r="G47" s="20">
        <v>0.8</v>
      </c>
      <c r="H47" s="20">
        <v>35</v>
      </c>
      <c r="I47" s="20">
        <v>0</v>
      </c>
      <c r="J47" s="29">
        <f>D47*(E47+F47+G47+H47+I47)</f>
        <v>273.59999999999997</v>
      </c>
      <c r="K47" s="24" t="s">
        <v>30</v>
      </c>
    </row>
    <row r="48" spans="1:11" ht="24.75" customHeight="1">
      <c r="A48" s="18">
        <v>3</v>
      </c>
      <c r="B48" s="24" t="s">
        <v>43</v>
      </c>
      <c r="C48" s="18" t="s">
        <v>44</v>
      </c>
      <c r="D48" s="26">
        <v>1</v>
      </c>
      <c r="E48" s="20">
        <v>70</v>
      </c>
      <c r="F48" s="20">
        <v>15</v>
      </c>
      <c r="G48" s="20">
        <v>2</v>
      </c>
      <c r="H48" s="20">
        <v>45</v>
      </c>
      <c r="I48" s="20">
        <v>3</v>
      </c>
      <c r="J48" s="29">
        <f>D48*(E48+F48+G48+H48+I48)</f>
        <v>135</v>
      </c>
      <c r="K48" s="24" t="s">
        <v>45</v>
      </c>
    </row>
    <row r="49" spans="1:11" ht="40.5" customHeight="1">
      <c r="A49" s="18">
        <v>5</v>
      </c>
      <c r="B49" s="24" t="s">
        <v>46</v>
      </c>
      <c r="C49" s="18" t="s">
        <v>14</v>
      </c>
      <c r="D49" s="19">
        <v>26</v>
      </c>
      <c r="E49" s="20">
        <v>12</v>
      </c>
      <c r="F49" s="23">
        <v>25</v>
      </c>
      <c r="G49" s="20">
        <v>0</v>
      </c>
      <c r="H49" s="20">
        <v>15</v>
      </c>
      <c r="I49" s="20">
        <v>0</v>
      </c>
      <c r="J49" s="29">
        <f>D49*(E49+F49+G49+H49+I49)</f>
        <v>1352</v>
      </c>
      <c r="K49" s="24" t="s">
        <v>47</v>
      </c>
    </row>
    <row r="50" spans="1:11" ht="24.75" customHeight="1">
      <c r="A50" s="18">
        <v>6</v>
      </c>
      <c r="B50" s="24" t="s">
        <v>48</v>
      </c>
      <c r="C50" s="18" t="s">
        <v>14</v>
      </c>
      <c r="D50" s="19">
        <v>26</v>
      </c>
      <c r="E50" s="20">
        <v>0</v>
      </c>
      <c r="F50" s="23">
        <v>25</v>
      </c>
      <c r="G50" s="20">
        <v>1</v>
      </c>
      <c r="H50" s="20">
        <v>35</v>
      </c>
      <c r="I50" s="20">
        <v>0</v>
      </c>
      <c r="J50" s="29">
        <f>D50*(E50+F50+G50+H50+I50)</f>
        <v>1586</v>
      </c>
      <c r="K50" s="24" t="s">
        <v>49</v>
      </c>
    </row>
    <row r="51" spans="1:11" s="4" customFormat="1" ht="21.75" customHeight="1">
      <c r="A51" s="50" t="s">
        <v>53</v>
      </c>
      <c r="B51" s="50"/>
      <c r="C51" s="18"/>
      <c r="D51" s="25"/>
      <c r="E51" s="20"/>
      <c r="F51" s="20"/>
      <c r="G51" s="20"/>
      <c r="H51" s="20"/>
      <c r="I51" s="20"/>
      <c r="J51" s="29"/>
      <c r="K51" s="24"/>
    </row>
    <row r="52" spans="1:11" s="4" customFormat="1" ht="29.25" customHeight="1">
      <c r="A52" s="21">
        <v>1</v>
      </c>
      <c r="B52" s="24" t="s">
        <v>16</v>
      </c>
      <c r="C52" s="18" t="s">
        <v>14</v>
      </c>
      <c r="D52" s="26">
        <v>3.3</v>
      </c>
      <c r="E52" s="20">
        <v>15</v>
      </c>
      <c r="F52" s="20">
        <v>0.805</v>
      </c>
      <c r="G52" s="20">
        <v>0</v>
      </c>
      <c r="H52" s="20">
        <v>8.5</v>
      </c>
      <c r="I52" s="20">
        <v>0.2</v>
      </c>
      <c r="J52" s="29">
        <f>D52*(E52+F52+G52+H52+I52)</f>
        <v>80.86649999999999</v>
      </c>
      <c r="K52" s="24" t="s">
        <v>54</v>
      </c>
    </row>
    <row r="53" spans="1:11" s="4" customFormat="1" ht="26.25" customHeight="1">
      <c r="A53" s="21">
        <v>2</v>
      </c>
      <c r="B53" s="24" t="s">
        <v>18</v>
      </c>
      <c r="C53" s="18" t="s">
        <v>14</v>
      </c>
      <c r="D53" s="26">
        <v>3.3</v>
      </c>
      <c r="E53" s="20">
        <v>10</v>
      </c>
      <c r="F53" s="20">
        <v>1</v>
      </c>
      <c r="G53" s="20">
        <v>0</v>
      </c>
      <c r="H53" s="20">
        <v>6.5</v>
      </c>
      <c r="I53" s="20">
        <v>0.2</v>
      </c>
      <c r="J53" s="29">
        <f>D53*(E53+F53+G53+H53+I53)</f>
        <v>58.41</v>
      </c>
      <c r="K53" s="24" t="s">
        <v>19</v>
      </c>
    </row>
    <row r="54" spans="1:11" s="4" customFormat="1" ht="26.25" customHeight="1">
      <c r="A54" s="21">
        <v>3</v>
      </c>
      <c r="B54" s="24" t="s">
        <v>38</v>
      </c>
      <c r="C54" s="18" t="s">
        <v>14</v>
      </c>
      <c r="D54" s="26">
        <v>3.3</v>
      </c>
      <c r="E54" s="20">
        <v>12</v>
      </c>
      <c r="F54" s="23">
        <v>25</v>
      </c>
      <c r="G54" s="20">
        <v>0</v>
      </c>
      <c r="H54" s="20">
        <v>15</v>
      </c>
      <c r="I54" s="20">
        <v>0</v>
      </c>
      <c r="J54" s="29">
        <f>D54*(E54+F54+G54+H54+I54)</f>
        <v>171.6</v>
      </c>
      <c r="K54" s="24" t="s">
        <v>52</v>
      </c>
    </row>
    <row r="55" spans="1:11" s="6" customFormat="1" ht="26.25" customHeight="1">
      <c r="A55" s="21">
        <v>4</v>
      </c>
      <c r="B55" s="22" t="s">
        <v>55</v>
      </c>
      <c r="C55" s="21" t="s">
        <v>14</v>
      </c>
      <c r="D55" s="26">
        <v>3.3</v>
      </c>
      <c r="E55" s="23">
        <v>0</v>
      </c>
      <c r="F55" s="23">
        <v>25</v>
      </c>
      <c r="G55" s="23">
        <v>0</v>
      </c>
      <c r="H55" s="20">
        <v>35</v>
      </c>
      <c r="I55" s="23">
        <v>0</v>
      </c>
      <c r="J55" s="29">
        <f>D55*(E55+F55+G55+H55+I55)</f>
        <v>198</v>
      </c>
      <c r="K55" s="22" t="s">
        <v>34</v>
      </c>
    </row>
    <row r="56" spans="1:11" ht="24.75" customHeight="1">
      <c r="A56" s="49" t="s">
        <v>56</v>
      </c>
      <c r="B56" s="49"/>
      <c r="C56" s="18"/>
      <c r="D56" s="19"/>
      <c r="E56" s="20"/>
      <c r="F56" s="20"/>
      <c r="G56" s="20"/>
      <c r="H56" s="20"/>
      <c r="I56" s="20"/>
      <c r="J56" s="29"/>
      <c r="K56" s="24"/>
    </row>
    <row r="57" spans="1:11" ht="24.75" customHeight="1">
      <c r="A57" s="18">
        <v>1</v>
      </c>
      <c r="B57" s="24" t="s">
        <v>57</v>
      </c>
      <c r="C57" s="18" t="s">
        <v>58</v>
      </c>
      <c r="D57" s="19">
        <v>1</v>
      </c>
      <c r="E57" s="20">
        <v>315</v>
      </c>
      <c r="F57" s="20">
        <v>30</v>
      </c>
      <c r="G57" s="20">
        <v>14.5</v>
      </c>
      <c r="H57" s="20">
        <v>95</v>
      </c>
      <c r="I57" s="20">
        <v>20</v>
      </c>
      <c r="J57" s="29">
        <f>D57*(E57+F57+G57+H57+I57)</f>
        <v>474.5</v>
      </c>
      <c r="K57" s="24" t="s">
        <v>59</v>
      </c>
    </row>
    <row r="58" spans="1:11" ht="24.75" customHeight="1">
      <c r="A58" s="18">
        <v>2</v>
      </c>
      <c r="B58" s="24" t="s">
        <v>60</v>
      </c>
      <c r="C58" s="18" t="s">
        <v>58</v>
      </c>
      <c r="D58" s="19">
        <v>1</v>
      </c>
      <c r="E58" s="20">
        <v>405</v>
      </c>
      <c r="F58" s="20">
        <v>40.5</v>
      </c>
      <c r="G58" s="20">
        <v>15.5</v>
      </c>
      <c r="H58" s="20">
        <v>120</v>
      </c>
      <c r="I58" s="20">
        <v>25</v>
      </c>
      <c r="J58" s="29">
        <f>D58*(E58+F58+G58+H58+I58)</f>
        <v>606</v>
      </c>
      <c r="K58" s="24" t="s">
        <v>59</v>
      </c>
    </row>
    <row r="59" spans="1:11" ht="24.75" customHeight="1">
      <c r="A59" s="18">
        <v>3</v>
      </c>
      <c r="B59" s="24" t="s">
        <v>61</v>
      </c>
      <c r="C59" s="18" t="s">
        <v>58</v>
      </c>
      <c r="D59" s="19">
        <v>1</v>
      </c>
      <c r="E59" s="20">
        <v>70</v>
      </c>
      <c r="F59" s="20">
        <v>8.5</v>
      </c>
      <c r="G59" s="20">
        <v>3</v>
      </c>
      <c r="H59" s="20">
        <v>70</v>
      </c>
      <c r="I59" s="20">
        <v>0</v>
      </c>
      <c r="J59" s="29">
        <f aca="true" t="shared" si="2" ref="J59:J74">D59*(E59+F59+G59+H59+I59)</f>
        <v>151.5</v>
      </c>
      <c r="K59" s="24" t="s">
        <v>62</v>
      </c>
    </row>
    <row r="60" spans="1:11" ht="24.75" customHeight="1">
      <c r="A60" s="49" t="s">
        <v>63</v>
      </c>
      <c r="B60" s="49"/>
      <c r="C60" s="18"/>
      <c r="D60" s="19"/>
      <c r="E60" s="20"/>
      <c r="F60" s="20"/>
      <c r="G60" s="20"/>
      <c r="H60" s="20"/>
      <c r="I60" s="20"/>
      <c r="J60" s="29"/>
      <c r="K60" s="24"/>
    </row>
    <row r="61" spans="1:11" ht="24.75" customHeight="1">
      <c r="A61" s="18">
        <v>1</v>
      </c>
      <c r="B61" s="24" t="s">
        <v>64</v>
      </c>
      <c r="C61" s="18" t="s">
        <v>14</v>
      </c>
      <c r="D61" s="19">
        <v>78</v>
      </c>
      <c r="E61" s="20">
        <v>20</v>
      </c>
      <c r="F61" s="20">
        <v>0</v>
      </c>
      <c r="G61" s="20">
        <v>0.5</v>
      </c>
      <c r="H61" s="20">
        <v>0</v>
      </c>
      <c r="I61" s="20">
        <v>0.1</v>
      </c>
      <c r="J61" s="29">
        <f t="shared" si="2"/>
        <v>1606.8000000000002</v>
      </c>
      <c r="K61" s="24" t="s">
        <v>65</v>
      </c>
    </row>
    <row r="62" spans="1:11" ht="24.75" customHeight="1">
      <c r="A62" s="18">
        <v>2</v>
      </c>
      <c r="B62" s="24" t="s">
        <v>66</v>
      </c>
      <c r="C62" s="18" t="s">
        <v>14</v>
      </c>
      <c r="D62" s="19">
        <v>78</v>
      </c>
      <c r="E62" s="20">
        <v>0</v>
      </c>
      <c r="F62" s="20">
        <v>40</v>
      </c>
      <c r="G62" s="20">
        <v>0</v>
      </c>
      <c r="H62" s="20">
        <v>0</v>
      </c>
      <c r="I62" s="20">
        <v>0</v>
      </c>
      <c r="J62" s="29">
        <f t="shared" si="2"/>
        <v>3120</v>
      </c>
      <c r="K62" s="24" t="s">
        <v>67</v>
      </c>
    </row>
    <row r="63" spans="1:11" ht="24.75" customHeight="1">
      <c r="A63" s="18">
        <v>3</v>
      </c>
      <c r="B63" s="24" t="s">
        <v>68</v>
      </c>
      <c r="C63" s="18" t="s">
        <v>14</v>
      </c>
      <c r="D63" s="19">
        <v>78</v>
      </c>
      <c r="E63" s="20">
        <v>0</v>
      </c>
      <c r="F63" s="20">
        <v>0</v>
      </c>
      <c r="G63" s="20">
        <v>0</v>
      </c>
      <c r="H63" s="20">
        <v>25</v>
      </c>
      <c r="I63" s="20">
        <v>0</v>
      </c>
      <c r="J63" s="29">
        <f t="shared" si="2"/>
        <v>1950</v>
      </c>
      <c r="K63" s="24" t="s">
        <v>69</v>
      </c>
    </row>
    <row r="64" spans="1:11" ht="24.75" customHeight="1">
      <c r="A64" s="18">
        <v>4</v>
      </c>
      <c r="B64" s="24" t="s">
        <v>70</v>
      </c>
      <c r="C64" s="18" t="s">
        <v>27</v>
      </c>
      <c r="D64" s="19">
        <v>0</v>
      </c>
      <c r="E64" s="20">
        <v>0</v>
      </c>
      <c r="F64" s="20">
        <v>100</v>
      </c>
      <c r="G64" s="20">
        <v>0.5</v>
      </c>
      <c r="H64" s="20">
        <v>200</v>
      </c>
      <c r="I64" s="20">
        <v>0</v>
      </c>
      <c r="J64" s="29">
        <f t="shared" si="2"/>
        <v>0</v>
      </c>
      <c r="K64" s="24" t="s">
        <v>71</v>
      </c>
    </row>
    <row r="65" spans="1:11" ht="24.75" customHeight="1">
      <c r="A65" s="18">
        <v>5</v>
      </c>
      <c r="B65" s="24" t="s">
        <v>72</v>
      </c>
      <c r="C65" s="18" t="s">
        <v>14</v>
      </c>
      <c r="D65" s="19">
        <v>78</v>
      </c>
      <c r="E65" s="20">
        <v>0</v>
      </c>
      <c r="F65" s="20">
        <v>0</v>
      </c>
      <c r="G65" s="20">
        <v>0.5</v>
      </c>
      <c r="H65" s="20">
        <v>12</v>
      </c>
      <c r="I65" s="20">
        <v>0</v>
      </c>
      <c r="J65" s="29">
        <f t="shared" si="2"/>
        <v>975</v>
      </c>
      <c r="K65" s="24" t="s">
        <v>73</v>
      </c>
    </row>
    <row r="66" spans="1:11" ht="24.75" customHeight="1">
      <c r="A66" s="18">
        <v>6</v>
      </c>
      <c r="B66" s="24" t="s">
        <v>74</v>
      </c>
      <c r="C66" s="18" t="s">
        <v>75</v>
      </c>
      <c r="D66" s="19">
        <v>78</v>
      </c>
      <c r="E66" s="20">
        <v>0</v>
      </c>
      <c r="F66" s="20">
        <v>12</v>
      </c>
      <c r="G66" s="20">
        <v>0</v>
      </c>
      <c r="H66" s="20">
        <v>12</v>
      </c>
      <c r="I66" s="20">
        <v>0</v>
      </c>
      <c r="J66" s="29">
        <f t="shared" si="2"/>
        <v>1872</v>
      </c>
      <c r="K66" s="24" t="s">
        <v>76</v>
      </c>
    </row>
    <row r="67" spans="1:11" ht="24.75" customHeight="1">
      <c r="A67" s="18">
        <v>7</v>
      </c>
      <c r="B67" s="24" t="s">
        <v>77</v>
      </c>
      <c r="C67" s="18" t="s">
        <v>14</v>
      </c>
      <c r="D67" s="19">
        <v>78</v>
      </c>
      <c r="E67" s="20">
        <v>4</v>
      </c>
      <c r="F67" s="20">
        <v>0.5</v>
      </c>
      <c r="G67" s="20">
        <v>0.2</v>
      </c>
      <c r="H67" s="20">
        <v>0</v>
      </c>
      <c r="I67" s="20">
        <v>0.15</v>
      </c>
      <c r="J67" s="29">
        <f t="shared" si="2"/>
        <v>378.30000000000007</v>
      </c>
      <c r="K67" s="24" t="s">
        <v>78</v>
      </c>
    </row>
    <row r="68" spans="1:11" ht="24.75" customHeight="1">
      <c r="A68" s="49" t="s">
        <v>79</v>
      </c>
      <c r="B68" s="49"/>
      <c r="C68" s="18"/>
      <c r="D68" s="19"/>
      <c r="E68" s="20"/>
      <c r="F68" s="20"/>
      <c r="G68" s="20"/>
      <c r="H68" s="20"/>
      <c r="I68" s="20"/>
      <c r="J68" s="29"/>
      <c r="K68" s="24"/>
    </row>
    <row r="69" spans="1:11" ht="24.75" customHeight="1">
      <c r="A69" s="25">
        <v>1</v>
      </c>
      <c r="B69" s="24" t="s">
        <v>80</v>
      </c>
      <c r="C69" s="18" t="s">
        <v>14</v>
      </c>
      <c r="D69" s="19">
        <v>78</v>
      </c>
      <c r="E69" s="20">
        <v>2.2</v>
      </c>
      <c r="F69" s="20">
        <v>0</v>
      </c>
      <c r="G69" s="20">
        <v>0</v>
      </c>
      <c r="H69" s="20">
        <v>2</v>
      </c>
      <c r="I69" s="20">
        <v>0</v>
      </c>
      <c r="J69" s="29">
        <f>D69*(E69+F69+G69+H69+I69)</f>
        <v>327.6</v>
      </c>
      <c r="K69" s="24" t="s">
        <v>81</v>
      </c>
    </row>
    <row r="70" spans="1:11" ht="24.75" customHeight="1">
      <c r="A70" s="25">
        <v>2</v>
      </c>
      <c r="B70" s="24" t="s">
        <v>82</v>
      </c>
      <c r="C70" s="18" t="s">
        <v>14</v>
      </c>
      <c r="D70" s="19">
        <v>6</v>
      </c>
      <c r="E70" s="20">
        <v>0</v>
      </c>
      <c r="F70" s="20">
        <v>0</v>
      </c>
      <c r="G70" s="20">
        <v>0.5</v>
      </c>
      <c r="H70" s="20">
        <v>35</v>
      </c>
      <c r="I70" s="20">
        <v>0</v>
      </c>
      <c r="J70" s="29">
        <f t="shared" si="2"/>
        <v>213</v>
      </c>
      <c r="K70" s="24" t="s">
        <v>8</v>
      </c>
    </row>
    <row r="71" spans="1:11" ht="24.75" customHeight="1">
      <c r="A71" s="25">
        <v>3</v>
      </c>
      <c r="B71" s="24" t="s">
        <v>83</v>
      </c>
      <c r="C71" s="18" t="s">
        <v>14</v>
      </c>
      <c r="D71" s="19">
        <v>2</v>
      </c>
      <c r="E71" s="20">
        <v>80</v>
      </c>
      <c r="F71" s="20">
        <v>10</v>
      </c>
      <c r="G71" s="20">
        <v>0.5</v>
      </c>
      <c r="H71" s="20">
        <v>60</v>
      </c>
      <c r="I71" s="20">
        <v>0</v>
      </c>
      <c r="J71" s="29">
        <f t="shared" si="2"/>
        <v>301</v>
      </c>
      <c r="K71" s="24" t="s">
        <v>84</v>
      </c>
    </row>
    <row r="72" spans="1:11" ht="24.75" customHeight="1">
      <c r="A72" s="25">
        <v>4</v>
      </c>
      <c r="B72" s="24" t="s">
        <v>85</v>
      </c>
      <c r="C72" s="18" t="s">
        <v>14</v>
      </c>
      <c r="D72" s="19">
        <v>78</v>
      </c>
      <c r="E72" s="20">
        <v>0</v>
      </c>
      <c r="F72" s="20">
        <v>1.7</v>
      </c>
      <c r="G72" s="20">
        <v>0</v>
      </c>
      <c r="H72" s="20">
        <v>0.8</v>
      </c>
      <c r="I72" s="20">
        <v>0</v>
      </c>
      <c r="J72" s="29">
        <f t="shared" si="2"/>
        <v>195</v>
      </c>
      <c r="K72" s="24" t="s">
        <v>86</v>
      </c>
    </row>
    <row r="73" spans="1:11" ht="24.75" customHeight="1">
      <c r="A73" s="25">
        <v>5</v>
      </c>
      <c r="B73" s="24" t="s">
        <v>87</v>
      </c>
      <c r="C73" s="18" t="s">
        <v>14</v>
      </c>
      <c r="D73" s="19">
        <v>78</v>
      </c>
      <c r="E73" s="20">
        <v>0</v>
      </c>
      <c r="F73" s="20">
        <v>0</v>
      </c>
      <c r="G73" s="20">
        <v>0</v>
      </c>
      <c r="H73" s="20">
        <v>6</v>
      </c>
      <c r="I73" s="20">
        <v>0</v>
      </c>
      <c r="J73" s="29">
        <f t="shared" si="2"/>
        <v>468</v>
      </c>
      <c r="K73" s="24" t="s">
        <v>88</v>
      </c>
    </row>
    <row r="74" spans="1:11" ht="24.75" customHeight="1">
      <c r="A74" s="25">
        <v>6</v>
      </c>
      <c r="B74" s="24" t="s">
        <v>89</v>
      </c>
      <c r="C74" s="18" t="s">
        <v>14</v>
      </c>
      <c r="D74" s="19">
        <v>78</v>
      </c>
      <c r="E74" s="20">
        <v>0</v>
      </c>
      <c r="F74" s="20">
        <v>0</v>
      </c>
      <c r="G74" s="20">
        <v>0</v>
      </c>
      <c r="H74" s="20">
        <v>5</v>
      </c>
      <c r="I74" s="20">
        <v>0</v>
      </c>
      <c r="J74" s="29">
        <f t="shared" si="2"/>
        <v>390</v>
      </c>
      <c r="K74" s="24" t="s">
        <v>90</v>
      </c>
    </row>
    <row r="75" spans="1:12" s="7" customFormat="1" ht="24.75" customHeight="1">
      <c r="A75" s="30" t="s">
        <v>91</v>
      </c>
      <c r="B75" s="31" t="s">
        <v>0</v>
      </c>
      <c r="C75" s="30" t="s">
        <v>92</v>
      </c>
      <c r="D75" s="32"/>
      <c r="E75" s="33"/>
      <c r="F75" s="33"/>
      <c r="G75" s="33"/>
      <c r="H75" s="34"/>
      <c r="I75" s="33"/>
      <c r="J75" s="41">
        <f>SUM(J5:J74)</f>
        <v>43507.939999999995</v>
      </c>
      <c r="K75" s="31" t="s">
        <v>93</v>
      </c>
      <c r="L75" s="42"/>
    </row>
    <row r="76" spans="1:11" ht="24.75" customHeight="1">
      <c r="A76" s="49" t="s">
        <v>94</v>
      </c>
      <c r="B76" s="49"/>
      <c r="C76" s="18"/>
      <c r="D76" s="19"/>
      <c r="E76" s="20"/>
      <c r="F76" s="20"/>
      <c r="G76" s="20"/>
      <c r="H76" s="20"/>
      <c r="I76" s="20"/>
      <c r="J76" s="29"/>
      <c r="K76" s="24"/>
    </row>
    <row r="77" spans="1:11" ht="24.75" customHeight="1">
      <c r="A77" s="25">
        <v>1</v>
      </c>
      <c r="B77" s="24" t="s">
        <v>95</v>
      </c>
      <c r="C77" s="18" t="s">
        <v>14</v>
      </c>
      <c r="D77" s="19">
        <v>30.3</v>
      </c>
      <c r="E77" s="20">
        <v>120</v>
      </c>
      <c r="F77" s="20">
        <v>0</v>
      </c>
      <c r="G77" s="20">
        <v>0</v>
      </c>
      <c r="H77" s="20">
        <v>0</v>
      </c>
      <c r="I77" s="20">
        <v>0</v>
      </c>
      <c r="J77" s="29">
        <f aca="true" t="shared" si="3" ref="J77:J106">D77*(E77+F77+G77+H77+I77)</f>
        <v>3636</v>
      </c>
      <c r="K77" s="24" t="s">
        <v>96</v>
      </c>
    </row>
    <row r="78" spans="1:11" ht="24.75" customHeight="1">
      <c r="A78" s="25">
        <v>2</v>
      </c>
      <c r="B78" s="24" t="s">
        <v>97</v>
      </c>
      <c r="C78" s="18" t="s">
        <v>14</v>
      </c>
      <c r="D78" s="19">
        <v>4.5</v>
      </c>
      <c r="E78" s="20">
        <v>100</v>
      </c>
      <c r="F78" s="20">
        <v>0</v>
      </c>
      <c r="G78" s="20">
        <v>0</v>
      </c>
      <c r="H78" s="20">
        <v>0</v>
      </c>
      <c r="I78" s="20">
        <v>0</v>
      </c>
      <c r="J78" s="29">
        <f t="shared" si="3"/>
        <v>450</v>
      </c>
      <c r="K78" s="24" t="s">
        <v>98</v>
      </c>
    </row>
    <row r="79" spans="1:11" ht="24.75" customHeight="1">
      <c r="A79" s="25">
        <v>3</v>
      </c>
      <c r="B79" s="24" t="s">
        <v>99</v>
      </c>
      <c r="C79" s="18" t="s">
        <v>14</v>
      </c>
      <c r="D79" s="19">
        <v>7</v>
      </c>
      <c r="E79" s="20">
        <v>100</v>
      </c>
      <c r="F79" s="20">
        <v>0</v>
      </c>
      <c r="G79" s="20">
        <v>0</v>
      </c>
      <c r="H79" s="20">
        <v>0</v>
      </c>
      <c r="I79" s="20">
        <v>0</v>
      </c>
      <c r="J79" s="29">
        <f t="shared" si="3"/>
        <v>700</v>
      </c>
      <c r="K79" s="24"/>
    </row>
    <row r="80" spans="1:11" ht="24.75" customHeight="1">
      <c r="A80" s="25">
        <v>4</v>
      </c>
      <c r="B80" s="24" t="s">
        <v>100</v>
      </c>
      <c r="C80" s="18" t="s">
        <v>14</v>
      </c>
      <c r="D80" s="19">
        <v>26</v>
      </c>
      <c r="E80" s="20">
        <v>80</v>
      </c>
      <c r="F80" s="20">
        <v>0</v>
      </c>
      <c r="G80" s="20">
        <v>0</v>
      </c>
      <c r="H80" s="20">
        <v>0</v>
      </c>
      <c r="I80" s="20">
        <v>0</v>
      </c>
      <c r="J80" s="29">
        <f t="shared" si="3"/>
        <v>2080</v>
      </c>
      <c r="K80" s="24" t="s">
        <v>101</v>
      </c>
    </row>
    <row r="81" spans="1:11" ht="24.75" customHeight="1">
      <c r="A81" s="25">
        <v>5</v>
      </c>
      <c r="B81" s="24" t="s">
        <v>102</v>
      </c>
      <c r="C81" s="18" t="s">
        <v>14</v>
      </c>
      <c r="D81" s="19">
        <v>32</v>
      </c>
      <c r="E81" s="20">
        <v>80</v>
      </c>
      <c r="F81" s="20">
        <v>0</v>
      </c>
      <c r="G81" s="20">
        <v>0</v>
      </c>
      <c r="H81" s="20">
        <v>0</v>
      </c>
      <c r="I81" s="20">
        <v>0</v>
      </c>
      <c r="J81" s="29">
        <f t="shared" si="3"/>
        <v>2560</v>
      </c>
      <c r="K81" s="24" t="s">
        <v>98</v>
      </c>
    </row>
    <row r="82" spans="1:11" ht="24.75" customHeight="1">
      <c r="A82" s="25">
        <v>5</v>
      </c>
      <c r="B82" s="24" t="s">
        <v>103</v>
      </c>
      <c r="C82" s="18" t="s">
        <v>14</v>
      </c>
      <c r="D82" s="19">
        <v>12</v>
      </c>
      <c r="E82" s="20">
        <v>120</v>
      </c>
      <c r="F82" s="20">
        <v>0</v>
      </c>
      <c r="G82" s="20">
        <v>0</v>
      </c>
      <c r="H82" s="20">
        <v>0</v>
      </c>
      <c r="I82" s="20">
        <v>0</v>
      </c>
      <c r="J82" s="29">
        <f t="shared" si="3"/>
        <v>1440</v>
      </c>
      <c r="K82" s="24" t="s">
        <v>104</v>
      </c>
    </row>
    <row r="83" spans="1:11" ht="24.75" customHeight="1">
      <c r="A83" s="25">
        <v>6</v>
      </c>
      <c r="B83" s="24" t="s">
        <v>105</v>
      </c>
      <c r="C83" s="18" t="s">
        <v>106</v>
      </c>
      <c r="D83" s="19">
        <v>4</v>
      </c>
      <c r="E83" s="20">
        <v>850</v>
      </c>
      <c r="F83" s="20">
        <v>0</v>
      </c>
      <c r="G83" s="20">
        <v>0</v>
      </c>
      <c r="H83" s="20">
        <v>0</v>
      </c>
      <c r="I83" s="20">
        <v>0</v>
      </c>
      <c r="J83" s="29">
        <f t="shared" si="3"/>
        <v>3400</v>
      </c>
      <c r="K83" s="24" t="s">
        <v>107</v>
      </c>
    </row>
    <row r="84" spans="1:11" ht="24.75" customHeight="1">
      <c r="A84" s="25">
        <v>6</v>
      </c>
      <c r="B84" s="24" t="s">
        <v>108</v>
      </c>
      <c r="C84" s="18" t="s">
        <v>106</v>
      </c>
      <c r="D84" s="19">
        <v>2</v>
      </c>
      <c r="E84" s="20">
        <v>850</v>
      </c>
      <c r="F84" s="20">
        <v>0</v>
      </c>
      <c r="G84" s="20">
        <v>0</v>
      </c>
      <c r="H84" s="20">
        <v>0</v>
      </c>
      <c r="I84" s="20">
        <v>0</v>
      </c>
      <c r="J84" s="29">
        <f t="shared" si="3"/>
        <v>1700</v>
      </c>
      <c r="K84" s="24" t="s">
        <v>109</v>
      </c>
    </row>
    <row r="85" spans="1:11" ht="24.75" customHeight="1">
      <c r="A85" s="25">
        <v>7</v>
      </c>
      <c r="B85" s="24" t="s">
        <v>110</v>
      </c>
      <c r="C85" s="18" t="s">
        <v>75</v>
      </c>
      <c r="D85" s="19">
        <v>2.6</v>
      </c>
      <c r="E85" s="35" t="s">
        <v>111</v>
      </c>
      <c r="F85" s="20">
        <v>0</v>
      </c>
      <c r="G85" s="20">
        <v>0</v>
      </c>
      <c r="H85" s="20">
        <v>0</v>
      </c>
      <c r="I85" s="20">
        <v>0</v>
      </c>
      <c r="J85" s="29">
        <f t="shared" si="3"/>
        <v>2210</v>
      </c>
      <c r="K85" s="24" t="s">
        <v>112</v>
      </c>
    </row>
    <row r="86" spans="1:11" ht="24.75" customHeight="1">
      <c r="A86" s="25">
        <v>11</v>
      </c>
      <c r="B86" s="24" t="s">
        <v>113</v>
      </c>
      <c r="C86" s="18" t="s">
        <v>114</v>
      </c>
      <c r="D86" s="19">
        <v>2</v>
      </c>
      <c r="E86" s="35" t="s">
        <v>115</v>
      </c>
      <c r="F86" s="20">
        <v>0</v>
      </c>
      <c r="G86" s="20">
        <v>0</v>
      </c>
      <c r="H86" s="20">
        <v>0</v>
      </c>
      <c r="I86" s="20">
        <v>0</v>
      </c>
      <c r="J86" s="29">
        <f t="shared" si="3"/>
        <v>2000</v>
      </c>
      <c r="K86" s="24"/>
    </row>
    <row r="87" spans="1:11" ht="24.75" customHeight="1">
      <c r="A87" s="25">
        <v>12</v>
      </c>
      <c r="B87" s="24" t="s">
        <v>116</v>
      </c>
      <c r="C87" s="18" t="s">
        <v>114</v>
      </c>
      <c r="D87" s="19">
        <v>2</v>
      </c>
      <c r="E87" s="35" t="s">
        <v>117</v>
      </c>
      <c r="F87" s="20">
        <v>0</v>
      </c>
      <c r="G87" s="20">
        <v>0</v>
      </c>
      <c r="H87" s="20">
        <v>0</v>
      </c>
      <c r="I87" s="20">
        <v>0</v>
      </c>
      <c r="J87" s="29">
        <f t="shared" si="3"/>
        <v>1398</v>
      </c>
      <c r="K87" s="24" t="s">
        <v>118</v>
      </c>
    </row>
    <row r="88" spans="1:11" ht="24.75" customHeight="1">
      <c r="A88" s="25">
        <v>12</v>
      </c>
      <c r="B88" s="24" t="s">
        <v>119</v>
      </c>
      <c r="C88" s="18" t="s">
        <v>106</v>
      </c>
      <c r="D88" s="19">
        <v>2</v>
      </c>
      <c r="E88" s="35" t="s">
        <v>115</v>
      </c>
      <c r="F88" s="20">
        <v>0</v>
      </c>
      <c r="G88" s="20">
        <v>0</v>
      </c>
      <c r="H88" s="20">
        <v>0</v>
      </c>
      <c r="I88" s="20">
        <v>0</v>
      </c>
      <c r="J88" s="29">
        <f t="shared" si="3"/>
        <v>2000</v>
      </c>
      <c r="K88" s="24"/>
    </row>
    <row r="89" spans="1:11" ht="24.75" customHeight="1">
      <c r="A89" s="25">
        <v>13</v>
      </c>
      <c r="B89" s="24" t="s">
        <v>120</v>
      </c>
      <c r="C89" s="18" t="s">
        <v>27</v>
      </c>
      <c r="D89" s="19">
        <v>1</v>
      </c>
      <c r="E89" s="35" t="s">
        <v>121</v>
      </c>
      <c r="F89" s="20">
        <v>0</v>
      </c>
      <c r="G89" s="20">
        <v>0</v>
      </c>
      <c r="H89" s="20">
        <v>0</v>
      </c>
      <c r="I89" s="20">
        <v>0</v>
      </c>
      <c r="J89" s="29">
        <f t="shared" si="3"/>
        <v>3000</v>
      </c>
      <c r="K89" s="24"/>
    </row>
    <row r="90" spans="1:11" ht="24.75" customHeight="1">
      <c r="A90" s="25">
        <v>14</v>
      </c>
      <c r="B90" s="24" t="s">
        <v>122</v>
      </c>
      <c r="C90" s="18" t="s">
        <v>27</v>
      </c>
      <c r="D90" s="19">
        <v>1</v>
      </c>
      <c r="E90" s="35" t="s">
        <v>115</v>
      </c>
      <c r="F90" s="20">
        <v>0</v>
      </c>
      <c r="G90" s="20">
        <v>0</v>
      </c>
      <c r="H90" s="20">
        <v>0</v>
      </c>
      <c r="I90" s="20">
        <v>0</v>
      </c>
      <c r="J90" s="29">
        <f t="shared" si="3"/>
        <v>1000</v>
      </c>
      <c r="K90" s="24" t="s">
        <v>123</v>
      </c>
    </row>
    <row r="91" spans="1:11" ht="24.75" customHeight="1">
      <c r="A91" s="25">
        <v>15</v>
      </c>
      <c r="B91" s="24" t="s">
        <v>124</v>
      </c>
      <c r="C91" s="18" t="s">
        <v>27</v>
      </c>
      <c r="D91" s="19">
        <v>1</v>
      </c>
      <c r="E91" s="35" t="s">
        <v>125</v>
      </c>
      <c r="F91" s="20">
        <v>0</v>
      </c>
      <c r="G91" s="20">
        <v>0</v>
      </c>
      <c r="H91" s="20">
        <v>0</v>
      </c>
      <c r="I91" s="20">
        <v>0</v>
      </c>
      <c r="J91" s="29">
        <f t="shared" si="3"/>
        <v>1200</v>
      </c>
      <c r="K91" s="24" t="s">
        <v>126</v>
      </c>
    </row>
    <row r="92" spans="1:11" ht="24.75" customHeight="1">
      <c r="A92" s="25">
        <v>16</v>
      </c>
      <c r="B92" s="24" t="s">
        <v>127</v>
      </c>
      <c r="C92" s="18" t="s">
        <v>27</v>
      </c>
      <c r="D92" s="19">
        <v>1</v>
      </c>
      <c r="E92" s="35" t="s">
        <v>128</v>
      </c>
      <c r="F92" s="20">
        <v>0</v>
      </c>
      <c r="G92" s="20">
        <v>0</v>
      </c>
      <c r="H92" s="20">
        <v>0</v>
      </c>
      <c r="I92" s="20">
        <v>0</v>
      </c>
      <c r="J92" s="29">
        <f t="shared" si="3"/>
        <v>800</v>
      </c>
      <c r="K92" s="24" t="s">
        <v>129</v>
      </c>
    </row>
    <row r="93" spans="1:11" ht="24.75" customHeight="1">
      <c r="A93" s="25">
        <v>17</v>
      </c>
      <c r="B93" s="24" t="s">
        <v>130</v>
      </c>
      <c r="C93" s="18" t="s">
        <v>14</v>
      </c>
      <c r="D93" s="19">
        <v>3.5</v>
      </c>
      <c r="E93" s="35" t="s">
        <v>131</v>
      </c>
      <c r="F93" s="20">
        <v>0</v>
      </c>
      <c r="G93" s="20">
        <v>0</v>
      </c>
      <c r="H93" s="20">
        <v>0</v>
      </c>
      <c r="I93" s="20">
        <v>0</v>
      </c>
      <c r="J93" s="29">
        <f t="shared" si="3"/>
        <v>1750</v>
      </c>
      <c r="K93" s="24"/>
    </row>
    <row r="94" spans="1:11" ht="24.75" customHeight="1">
      <c r="A94" s="25">
        <v>17</v>
      </c>
      <c r="B94" s="24" t="s">
        <v>132</v>
      </c>
      <c r="C94" s="18" t="s">
        <v>14</v>
      </c>
      <c r="D94" s="19">
        <v>4</v>
      </c>
      <c r="E94" s="35" t="s">
        <v>131</v>
      </c>
      <c r="F94" s="20">
        <v>0</v>
      </c>
      <c r="G94" s="20">
        <v>0</v>
      </c>
      <c r="H94" s="20">
        <v>0</v>
      </c>
      <c r="I94" s="20">
        <v>0</v>
      </c>
      <c r="J94" s="29">
        <f t="shared" si="3"/>
        <v>2000</v>
      </c>
      <c r="K94" s="24"/>
    </row>
    <row r="95" spans="1:11" ht="24.75" customHeight="1">
      <c r="A95" s="25">
        <v>17</v>
      </c>
      <c r="B95" s="24" t="s">
        <v>133</v>
      </c>
      <c r="C95" s="18" t="s">
        <v>14</v>
      </c>
      <c r="D95" s="19">
        <v>6.5</v>
      </c>
      <c r="E95" s="35" t="s">
        <v>131</v>
      </c>
      <c r="F95" s="20">
        <v>0</v>
      </c>
      <c r="G95" s="20">
        <v>0</v>
      </c>
      <c r="H95" s="20">
        <v>0</v>
      </c>
      <c r="I95" s="20">
        <v>0</v>
      </c>
      <c r="J95" s="29">
        <f t="shared" si="3"/>
        <v>3250</v>
      </c>
      <c r="K95" s="24"/>
    </row>
    <row r="96" spans="1:11" ht="24.75" customHeight="1">
      <c r="A96" s="25">
        <v>17</v>
      </c>
      <c r="B96" s="24" t="s">
        <v>134</v>
      </c>
      <c r="C96" s="18" t="s">
        <v>14</v>
      </c>
      <c r="D96" s="19">
        <v>4.8</v>
      </c>
      <c r="E96" s="35" t="s">
        <v>131</v>
      </c>
      <c r="F96" s="20">
        <v>0</v>
      </c>
      <c r="G96" s="20">
        <v>0</v>
      </c>
      <c r="H96" s="20">
        <v>0</v>
      </c>
      <c r="I96" s="20">
        <v>0</v>
      </c>
      <c r="J96" s="29">
        <f t="shared" si="3"/>
        <v>2400</v>
      </c>
      <c r="K96" s="24"/>
    </row>
    <row r="97" spans="1:11" ht="24.75" customHeight="1">
      <c r="A97" s="25">
        <v>18</v>
      </c>
      <c r="B97" s="24" t="s">
        <v>135</v>
      </c>
      <c r="C97" s="18" t="s">
        <v>106</v>
      </c>
      <c r="D97" s="19">
        <v>1</v>
      </c>
      <c r="E97" s="35" t="s">
        <v>136</v>
      </c>
      <c r="F97" s="20">
        <v>0</v>
      </c>
      <c r="G97" s="20">
        <v>0</v>
      </c>
      <c r="H97" s="20">
        <v>0</v>
      </c>
      <c r="I97" s="20">
        <v>0</v>
      </c>
      <c r="J97" s="29">
        <f t="shared" si="3"/>
        <v>1500</v>
      </c>
      <c r="K97" s="24"/>
    </row>
    <row r="98" spans="1:11" ht="24.75" customHeight="1">
      <c r="A98" s="25">
        <v>19</v>
      </c>
      <c r="B98" s="24" t="s">
        <v>137</v>
      </c>
      <c r="C98" s="18" t="s">
        <v>106</v>
      </c>
      <c r="D98" s="19">
        <v>1</v>
      </c>
      <c r="E98" s="35" t="s">
        <v>138</v>
      </c>
      <c r="F98" s="20">
        <v>0</v>
      </c>
      <c r="G98" s="20">
        <v>0</v>
      </c>
      <c r="H98" s="20">
        <v>0</v>
      </c>
      <c r="I98" s="20">
        <v>0</v>
      </c>
      <c r="J98" s="29">
        <f t="shared" si="3"/>
        <v>2800</v>
      </c>
      <c r="K98" s="24"/>
    </row>
    <row r="99" spans="1:11" ht="24.75" customHeight="1">
      <c r="A99" s="25">
        <v>21</v>
      </c>
      <c r="B99" s="24" t="s">
        <v>139</v>
      </c>
      <c r="C99" s="18" t="s">
        <v>27</v>
      </c>
      <c r="D99" s="19">
        <v>1</v>
      </c>
      <c r="E99" s="35" t="s">
        <v>140</v>
      </c>
      <c r="F99" s="20">
        <v>0</v>
      </c>
      <c r="G99" s="20">
        <v>0</v>
      </c>
      <c r="H99" s="20">
        <v>0</v>
      </c>
      <c r="I99" s="20">
        <v>0</v>
      </c>
      <c r="J99" s="29">
        <f t="shared" si="3"/>
        <v>3500</v>
      </c>
      <c r="K99" s="24"/>
    </row>
    <row r="100" spans="1:11" ht="24.75" customHeight="1">
      <c r="A100" s="25">
        <v>22</v>
      </c>
      <c r="B100" s="24" t="s">
        <v>141</v>
      </c>
      <c r="C100" s="18" t="s">
        <v>14</v>
      </c>
      <c r="D100" s="19">
        <v>30.7</v>
      </c>
      <c r="E100" s="35" t="s">
        <v>142</v>
      </c>
      <c r="F100" s="20">
        <v>0</v>
      </c>
      <c r="G100" s="20">
        <v>0</v>
      </c>
      <c r="H100" s="20">
        <v>0</v>
      </c>
      <c r="I100" s="20">
        <v>0</v>
      </c>
      <c r="J100" s="29">
        <f t="shared" si="3"/>
        <v>2609.5</v>
      </c>
      <c r="K100" s="24" t="s">
        <v>143</v>
      </c>
    </row>
    <row r="101" spans="1:11" ht="24.75" customHeight="1">
      <c r="A101" s="25">
        <v>23</v>
      </c>
      <c r="B101" s="24" t="s">
        <v>144</v>
      </c>
      <c r="C101" s="18" t="s">
        <v>14</v>
      </c>
      <c r="D101" s="19">
        <v>7</v>
      </c>
      <c r="E101" s="35" t="s">
        <v>145</v>
      </c>
      <c r="F101" s="20">
        <v>0</v>
      </c>
      <c r="G101" s="20">
        <v>0</v>
      </c>
      <c r="H101" s="20">
        <v>0</v>
      </c>
      <c r="I101" s="20">
        <v>0</v>
      </c>
      <c r="J101" s="29">
        <f t="shared" si="3"/>
        <v>3150</v>
      </c>
      <c r="K101" s="24"/>
    </row>
    <row r="102" spans="1:11" ht="24.75" customHeight="1">
      <c r="A102" s="25">
        <v>23</v>
      </c>
      <c r="B102" s="24" t="s">
        <v>146</v>
      </c>
      <c r="C102" s="18" t="s">
        <v>147</v>
      </c>
      <c r="D102" s="19">
        <v>2</v>
      </c>
      <c r="E102" s="35" t="s">
        <v>125</v>
      </c>
      <c r="F102" s="20">
        <v>0</v>
      </c>
      <c r="G102" s="20">
        <v>0</v>
      </c>
      <c r="H102" s="20">
        <v>0</v>
      </c>
      <c r="I102" s="20">
        <v>0</v>
      </c>
      <c r="J102" s="29">
        <f t="shared" si="3"/>
        <v>2400</v>
      </c>
      <c r="K102" s="24" t="s">
        <v>148</v>
      </c>
    </row>
    <row r="103" spans="1:11" ht="24.75" customHeight="1">
      <c r="A103" s="25">
        <v>24</v>
      </c>
      <c r="B103" s="24" t="s">
        <v>149</v>
      </c>
      <c r="C103" s="18" t="s">
        <v>106</v>
      </c>
      <c r="D103" s="19">
        <v>1</v>
      </c>
      <c r="E103" s="35" t="s">
        <v>121</v>
      </c>
      <c r="F103" s="20">
        <v>0</v>
      </c>
      <c r="G103" s="20">
        <v>0</v>
      </c>
      <c r="H103" s="20">
        <v>0</v>
      </c>
      <c r="I103" s="20">
        <v>0</v>
      </c>
      <c r="J103" s="29">
        <f t="shared" si="3"/>
        <v>3000</v>
      </c>
      <c r="K103" s="24" t="s">
        <v>150</v>
      </c>
    </row>
    <row r="104" spans="1:11" ht="24.75" customHeight="1">
      <c r="A104" s="25">
        <v>26</v>
      </c>
      <c r="B104" s="24" t="s">
        <v>151</v>
      </c>
      <c r="C104" s="18" t="s">
        <v>27</v>
      </c>
      <c r="D104" s="19">
        <v>1</v>
      </c>
      <c r="E104" s="35" t="s">
        <v>131</v>
      </c>
      <c r="F104" s="20">
        <v>0</v>
      </c>
      <c r="G104" s="20">
        <v>0</v>
      </c>
      <c r="H104" s="20">
        <v>0</v>
      </c>
      <c r="I104" s="20">
        <v>0</v>
      </c>
      <c r="J104" s="29">
        <f t="shared" si="3"/>
        <v>500</v>
      </c>
      <c r="K104" s="24" t="s">
        <v>152</v>
      </c>
    </row>
    <row r="105" spans="1:11" ht="24.75" customHeight="1">
      <c r="A105" s="25">
        <v>27</v>
      </c>
      <c r="B105" s="24" t="s">
        <v>153</v>
      </c>
      <c r="C105" s="18" t="s">
        <v>154</v>
      </c>
      <c r="D105" s="19">
        <v>5</v>
      </c>
      <c r="E105" s="35" t="s">
        <v>155</v>
      </c>
      <c r="F105" s="20">
        <v>0</v>
      </c>
      <c r="G105" s="20">
        <v>0</v>
      </c>
      <c r="H105" s="20">
        <v>0</v>
      </c>
      <c r="I105" s="20">
        <v>0</v>
      </c>
      <c r="J105" s="29">
        <f t="shared" si="3"/>
        <v>500</v>
      </c>
      <c r="K105" s="24" t="s">
        <v>156</v>
      </c>
    </row>
    <row r="106" spans="1:11" ht="24.75" customHeight="1">
      <c r="A106" s="25">
        <v>28</v>
      </c>
      <c r="B106" s="24" t="s">
        <v>157</v>
      </c>
      <c r="C106" s="18" t="s">
        <v>27</v>
      </c>
      <c r="D106" s="19">
        <v>1</v>
      </c>
      <c r="E106" s="35" t="s">
        <v>136</v>
      </c>
      <c r="F106" s="20">
        <v>0</v>
      </c>
      <c r="G106" s="20">
        <v>0</v>
      </c>
      <c r="H106" s="20">
        <v>0</v>
      </c>
      <c r="I106" s="20">
        <v>0</v>
      </c>
      <c r="J106" s="29">
        <f t="shared" si="3"/>
        <v>1500</v>
      </c>
      <c r="K106" s="24" t="s">
        <v>158</v>
      </c>
    </row>
    <row r="107" spans="1:12" s="7" customFormat="1" ht="24.75" customHeight="1">
      <c r="A107" s="30" t="s">
        <v>91</v>
      </c>
      <c r="B107" s="31" t="s">
        <v>159</v>
      </c>
      <c r="C107" s="30" t="s">
        <v>92</v>
      </c>
      <c r="D107" s="32"/>
      <c r="E107" s="33"/>
      <c r="F107" s="33"/>
      <c r="G107" s="33"/>
      <c r="H107" s="34"/>
      <c r="I107" s="33"/>
      <c r="J107" s="41">
        <f>SUM(J77:J106)</f>
        <v>60433.5</v>
      </c>
      <c r="K107" s="31"/>
      <c r="L107" s="42"/>
    </row>
    <row r="108" spans="1:12" s="7" customFormat="1" ht="24.75" customHeight="1">
      <c r="A108" s="30" t="s">
        <v>160</v>
      </c>
      <c r="B108" s="31" t="s">
        <v>161</v>
      </c>
      <c r="C108" s="30" t="s">
        <v>92</v>
      </c>
      <c r="D108" s="32"/>
      <c r="E108" s="33"/>
      <c r="F108" s="33"/>
      <c r="G108" s="33"/>
      <c r="H108" s="34"/>
      <c r="I108" s="33"/>
      <c r="J108" s="41">
        <f>SUM(J107+J75)</f>
        <v>103941.44</v>
      </c>
      <c r="K108" s="31"/>
      <c r="L108" s="42"/>
    </row>
    <row r="109" spans="1:12" s="7" customFormat="1" ht="24.75" customHeight="1">
      <c r="A109" s="36"/>
      <c r="B109" s="37"/>
      <c r="C109" s="36"/>
      <c r="D109" s="38"/>
      <c r="E109" s="39"/>
      <c r="F109" s="39"/>
      <c r="G109" s="39"/>
      <c r="H109" s="40"/>
      <c r="I109" s="39"/>
      <c r="J109" s="43"/>
      <c r="K109" s="37"/>
      <c r="L109" s="42"/>
    </row>
    <row r="110" spans="1:12" s="7" customFormat="1" ht="24.75" customHeight="1">
      <c r="A110" s="36"/>
      <c r="B110" s="37"/>
      <c r="C110" s="36"/>
      <c r="D110" s="38"/>
      <c r="E110" s="39"/>
      <c r="F110" s="39"/>
      <c r="G110" s="39"/>
      <c r="H110" s="40"/>
      <c r="I110" s="39"/>
      <c r="J110" s="43"/>
      <c r="K110" s="37"/>
      <c r="L110" s="42"/>
    </row>
    <row r="111" spans="1:12" s="7" customFormat="1" ht="24.75" customHeight="1">
      <c r="A111" s="36"/>
      <c r="B111" s="37"/>
      <c r="C111" s="36"/>
      <c r="D111" s="38"/>
      <c r="E111" s="39"/>
      <c r="F111" s="39"/>
      <c r="G111" s="39"/>
      <c r="H111" s="40"/>
      <c r="I111" s="39"/>
      <c r="J111" s="43"/>
      <c r="K111" s="37"/>
      <c r="L111" s="42"/>
    </row>
    <row r="112" spans="1:12" s="7" customFormat="1" ht="24.75" customHeight="1">
      <c r="A112" s="36"/>
      <c r="B112" s="37"/>
      <c r="C112" s="36"/>
      <c r="D112" s="38"/>
      <c r="E112" s="39"/>
      <c r="F112" s="39"/>
      <c r="G112" s="39"/>
      <c r="H112" s="40"/>
      <c r="I112" s="39"/>
      <c r="J112" s="43"/>
      <c r="K112" s="37"/>
      <c r="L112" s="42"/>
    </row>
    <row r="113" spans="1:35" s="8" customFormat="1" ht="28.5" customHeight="1">
      <c r="A113" s="45" t="s">
        <v>162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6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11" s="9" customFormat="1" ht="21.75" customHeight="1">
      <c r="A114" s="45" t="s">
        <v>163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6"/>
    </row>
    <row r="115" spans="1:11" s="9" customFormat="1" ht="21.75" customHeight="1">
      <c r="A115" s="45" t="s">
        <v>164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6"/>
    </row>
    <row r="116" spans="1:11" s="9" customFormat="1" ht="21.75" customHeight="1">
      <c r="A116" s="45" t="s">
        <v>165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6"/>
    </row>
    <row r="117" spans="1:11" s="9" customFormat="1" ht="21.75" customHeight="1">
      <c r="A117" s="45" t="s">
        <v>166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6"/>
    </row>
    <row r="118" spans="1:11" s="9" customFormat="1" ht="21.75" customHeight="1">
      <c r="A118" s="45" t="s">
        <v>167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6"/>
    </row>
    <row r="119" spans="1:11" s="9" customFormat="1" ht="21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8"/>
    </row>
  </sheetData>
  <sheetProtection/>
  <mergeCells count="21">
    <mergeCell ref="A1:K1"/>
    <mergeCell ref="A2:K2"/>
    <mergeCell ref="A4:B4"/>
    <mergeCell ref="A13:B13"/>
    <mergeCell ref="A19:B19"/>
    <mergeCell ref="A25:B25"/>
    <mergeCell ref="A31:B31"/>
    <mergeCell ref="A38:B38"/>
    <mergeCell ref="A45:B45"/>
    <mergeCell ref="A51:B51"/>
    <mergeCell ref="A56:B56"/>
    <mergeCell ref="A60:B60"/>
    <mergeCell ref="A117:K117"/>
    <mergeCell ref="A118:K118"/>
    <mergeCell ref="A119:K119"/>
    <mergeCell ref="A68:B68"/>
    <mergeCell ref="A76:B76"/>
    <mergeCell ref="A113:K113"/>
    <mergeCell ref="A114:K114"/>
    <mergeCell ref="A115:K115"/>
    <mergeCell ref="A116:K116"/>
  </mergeCells>
  <printOptions/>
  <pageMargins left="0.08" right="0.08" top="0.24" bottom="0.24" header="0.51" footer="0.16"/>
  <pageSetup horizontalDpi="600" verticalDpi="600" orientation="landscape" paperSize="9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