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514" activeTab="0"/>
  </bookViews>
  <sheets>
    <sheet name="广东90平米三室一厅装修预算表" sheetId="1" r:id="rId1"/>
  </sheets>
  <definedNames>
    <definedName name="_xlnm.Print_Area" localSheetId="0">'广东90平米三室一厅装修预算表'!$A$1:$J$90</definedName>
  </definedNames>
  <calcPr fullCalcOnLoad="1"/>
</workbook>
</file>

<file path=xl/sharedStrings.xml><?xml version="1.0" encoding="utf-8"?>
<sst xmlns="http://schemas.openxmlformats.org/spreadsheetml/2006/main" count="228" uniqueCount="97">
  <si>
    <t>美家美居家装修设计工程有限公司</t>
  </si>
  <si>
    <r>
      <t xml:space="preserve"> </t>
    </r>
    <r>
      <rPr>
        <b/>
        <sz val="18"/>
        <color indexed="8"/>
        <rFont val="宋体"/>
        <family val="0"/>
      </rPr>
      <t>业主：先生          工程地址：     日期：</t>
    </r>
  </si>
  <si>
    <t>序号</t>
  </si>
  <si>
    <t>项 目 名 称</t>
  </si>
  <si>
    <t>计量单位</t>
  </si>
  <si>
    <t>工程数量</t>
  </si>
  <si>
    <t>主材费</t>
  </si>
  <si>
    <t>辅材费</t>
  </si>
  <si>
    <t>人工费</t>
  </si>
  <si>
    <t>综合单价</t>
  </si>
  <si>
    <t>合价</t>
  </si>
  <si>
    <t>材    料    工    艺    及   说    明</t>
  </si>
  <si>
    <t>一</t>
  </si>
  <si>
    <t>客厅+餐厅+过道</t>
  </si>
  <si>
    <t>顶面石膏板吊顶</t>
  </si>
  <si>
    <t>㎡</t>
  </si>
  <si>
    <t>主材：木龙骨基层+细木工板打底+石膏板饰面+人工安装+安装辅料</t>
  </si>
  <si>
    <t>顶面乳胶漆</t>
  </si>
  <si>
    <t>1、嘉宝莉乳胶漆，三遍，如全套墙漆颜色超过三种。2、披刮腻子三遍，打磨，一遍底漆两遍面漆。</t>
  </si>
  <si>
    <t>墙面贴瓷片</t>
  </si>
  <si>
    <r>
      <t>m</t>
    </r>
    <r>
      <rPr>
        <vertAlign val="superscript"/>
        <sz val="12"/>
        <color indexed="8"/>
        <rFont val="宋体"/>
        <family val="0"/>
      </rPr>
      <t>2</t>
    </r>
  </si>
  <si>
    <t>主材：人工粘贴+水泥+河沙+辅料〔包含穿肩+包边+贴边带线造型〕</t>
  </si>
  <si>
    <t>电视 背景墙制作</t>
  </si>
  <si>
    <t>项</t>
  </si>
  <si>
    <t>石材+镜面+人工+线条+河沙+辅材</t>
  </si>
  <si>
    <t>石膏阴角线</t>
  </si>
  <si>
    <t>主材：成品优质两节石膏阴角线+人工+辅料</t>
  </si>
  <si>
    <t>地面贴瓷片</t>
  </si>
  <si>
    <t>主材：人工粘贴+水泥+河沙+辅料</t>
  </si>
  <si>
    <t>雕花隔断</t>
  </si>
  <si>
    <t>加厚型中铅板+白瓷漆+人工</t>
  </si>
  <si>
    <t>合计</t>
  </si>
  <si>
    <t>三</t>
  </si>
  <si>
    <t>厨房工程</t>
  </si>
  <si>
    <t>地面防滑砖铺设</t>
  </si>
  <si>
    <t>防水处理(地、墙面）</t>
  </si>
  <si>
    <t>主材：基层沥青涂料防水基层+底层丙纶防水+2次沥青涂料防水+3次丙纶卷材面层防水+水泥砂浆密封。</t>
  </si>
  <si>
    <t>包立管</t>
  </si>
  <si>
    <t>根</t>
  </si>
  <si>
    <t>红砖，水泥，河沙，人工。</t>
  </si>
  <si>
    <t>集成吊顶</t>
  </si>
  <si>
    <t>成品0.7厚铝扣板吊顶，边条收边处理。</t>
  </si>
  <si>
    <t>厨房台面柜体制作</t>
  </si>
  <si>
    <t>米</t>
  </si>
  <si>
    <t>主材：石英石材台面+晶钢面板</t>
  </si>
  <si>
    <t>橱柜台面台下盆</t>
  </si>
  <si>
    <t>橱柜台面台中盆</t>
  </si>
  <si>
    <t>吊柜制作</t>
  </si>
  <si>
    <t>主材：水晶面板吊柜+人工安装+液压拉杆+抬头式开门</t>
  </si>
  <si>
    <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计</t>
    </r>
  </si>
  <si>
    <t>五</t>
  </si>
  <si>
    <t>生活阳台</t>
  </si>
  <si>
    <t>m2</t>
  </si>
  <si>
    <t xml:space="preserve">主材：人工粘贴+水泥+河沙+辅料 </t>
  </si>
  <si>
    <t>防水处理(洗衣机处）</t>
  </si>
  <si>
    <t>阳台桑拿板吊顶</t>
  </si>
  <si>
    <t>阳台桑拿板吊顶+基层木条打底+木工板二次基层</t>
  </si>
  <si>
    <t>观景阳台</t>
  </si>
  <si>
    <t>写字台+储物柜</t>
  </si>
  <si>
    <t>实木免漆板+人工+辅材</t>
  </si>
  <si>
    <t>七</t>
  </si>
  <si>
    <t>主卧工程</t>
  </si>
  <si>
    <t>墙面乳胶漆</t>
  </si>
  <si>
    <t>地面找平</t>
  </si>
  <si>
    <t>1：3水泥砂浆厚度30mm——50mm</t>
  </si>
  <si>
    <t>主材：成品石膏阴角线+人工+辅料</t>
  </si>
  <si>
    <t>衣柜柜体</t>
  </si>
  <si>
    <t>实木免漆板+人工+辅材+拉手+晾衣杆 450元/平米</t>
  </si>
  <si>
    <t>衣柜柜门</t>
  </si>
  <si>
    <t>主材：成品玻璃门+人工安装   180元/平</t>
  </si>
  <si>
    <t>主卧卫生间工程</t>
  </si>
  <si>
    <t>地面回填</t>
  </si>
  <si>
    <t>人工、水泥砂浆。</t>
  </si>
  <si>
    <t>儿童房工程</t>
  </si>
  <si>
    <t>实木免漆板+人工+辅材+拉手+晾衣杆  450元/平</t>
  </si>
  <si>
    <t>次卧工程</t>
  </si>
  <si>
    <t>卫生间工程</t>
  </si>
  <si>
    <t>电安装、给排水及其它工程</t>
  </si>
  <si>
    <t>强弱电综合布线（按建筑面积计算）+冷热水管</t>
  </si>
  <si>
    <r>
      <t>1、空调选用直径4-6平方毫米优质铜芯线及直径2.5平方毫米地线〔空调和厨房电器为6平方川缆软线〕；2、施工中要先埋管，后装线；3、此电路报价包括线管、线盒、电线、人工费、墙地面开槽、找补复位、打线盒、底线盒及强电空气开关。4、线管采用16mmPVC管，一根管内最多穿3根线。电线品牌：川缆。管件品牌：日丰。</t>
    </r>
    <r>
      <rPr>
        <sz val="12"/>
        <color indexed="10"/>
        <rFont val="宋体"/>
        <family val="0"/>
      </rPr>
      <t>人工费18</t>
    </r>
  </si>
  <si>
    <t>铺门坎石</t>
  </si>
  <si>
    <t>金非门槛石〔除去阳台的门槛石，观景阳台铺贴地砖〕</t>
  </si>
  <si>
    <t>整体轻体墙拆除+砌墙</t>
  </si>
  <si>
    <t>人工+辅材+火砖。</t>
  </si>
  <si>
    <t>垃圾清理费</t>
  </si>
  <si>
    <t>1、日常清洁费用。2、建渣从现场搬运到物管指定地点。3、仅含我公司施工产生的建渣清运。</t>
  </si>
  <si>
    <t>完工保洁费</t>
  </si>
  <si>
    <t>完工后开荒保洁一次。</t>
  </si>
  <si>
    <t>工程直接费</t>
  </si>
  <si>
    <t>工程管理费</t>
  </si>
  <si>
    <t>工程管理：严格按照国家房屋装修标准执行收费（眉山地区为3%）</t>
  </si>
  <si>
    <t xml:space="preserve">      工程总造价</t>
  </si>
  <si>
    <t xml:space="preserve">   折后价</t>
  </si>
  <si>
    <t>以上报价不含税金,属直按工程费用，如客户要求公司代为报税的，则按工程总额的6%收取。</t>
  </si>
  <si>
    <t>在施工中，可能因施工现场的特殊情况涉及到的漏项及增加工程量，则参照此报价预算，对在施工中双方同意增加的工程量，在客户签字(施工图与报价)后方可施工，竣工后按实际工程量结算，单价不变。</t>
  </si>
  <si>
    <t>本报价物业管理处所交一切费用（如物业管理费，出入证费等）、装修押金由业主支付。</t>
  </si>
  <si>
    <r>
      <t xml:space="preserve">广东90平米三室一厅装修预算表 </t>
    </r>
    <r>
      <rPr>
        <b/>
        <sz val="14"/>
        <color indexed="8"/>
        <rFont val="黑体"/>
        <family val="3"/>
      </rPr>
      <t>〔装酷网〕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</si>
</sst>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);[Red]\(0.0\)"/>
    <numFmt numFmtId="179" formatCode="0.00_ "/>
    <numFmt numFmtId="180" formatCode="0.0_ "/>
  </numFmts>
  <fonts count="52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文鼎大标宋简"/>
      <family val="0"/>
    </font>
    <font>
      <b/>
      <sz val="24"/>
      <color indexed="8"/>
      <name val="黑体"/>
      <family val="3"/>
    </font>
    <font>
      <sz val="18"/>
      <color indexed="8"/>
      <name val="黑体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u val="single"/>
      <sz val="15.6"/>
      <color indexed="36"/>
      <name val="宋体"/>
      <family val="0"/>
    </font>
    <font>
      <u val="single"/>
      <sz val="15.6"/>
      <color indexed="12"/>
      <name val="宋体"/>
      <family val="0"/>
    </font>
    <font>
      <b/>
      <sz val="14"/>
      <color indexed="8"/>
      <name val="黑体"/>
      <family val="3"/>
    </font>
    <font>
      <b/>
      <sz val="18"/>
      <color indexed="8"/>
      <name val="宋体"/>
      <family val="0"/>
    </font>
    <font>
      <vertAlign val="superscript"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b/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178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178" fontId="0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center" vertical="center"/>
    </xf>
    <xf numFmtId="9" fontId="1" fillId="0" borderId="13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9525</xdr:colOff>
      <xdr:row>1</xdr:row>
      <xdr:rowOff>9525</xdr:rowOff>
    </xdr:to>
    <xdr:pic>
      <xdr:nvPicPr>
        <xdr:cNvPr id="1" name="Picture 2" descr="未标题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zoomScalePageLayoutView="0" workbookViewId="0" topLeftCell="A2">
      <selection activeCell="B4" sqref="B4"/>
    </sheetView>
  </sheetViews>
  <sheetFormatPr defaultColWidth="9.00390625" defaultRowHeight="14.25"/>
  <cols>
    <col min="1" max="1" width="6.00390625" style="10" bestFit="1" customWidth="1"/>
    <col min="2" max="2" width="24.25390625" style="11" customWidth="1"/>
    <col min="3" max="3" width="6.75390625" style="10" customWidth="1"/>
    <col min="4" max="4" width="8.50390625" style="10" customWidth="1"/>
    <col min="5" max="5" width="9.50390625" style="10" customWidth="1"/>
    <col min="6" max="6" width="7.875" style="10" customWidth="1"/>
    <col min="7" max="7" width="8.25390625" style="10" customWidth="1"/>
    <col min="8" max="8" width="9.125" style="10" customWidth="1"/>
    <col min="9" max="9" width="12.25390625" style="10" customWidth="1"/>
    <col min="10" max="10" width="67.50390625" style="12" customWidth="1"/>
    <col min="11" max="11" width="9.625" style="12" bestFit="1" customWidth="1"/>
    <col min="12" max="16384" width="9.00390625" style="12" customWidth="1"/>
  </cols>
  <sheetData>
    <row r="1" spans="1:10" s="1" customFormat="1" ht="73.5" customHeight="1" hidden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2" customFormat="1" ht="57" customHeight="1">
      <c r="A2" s="82" t="s">
        <v>96</v>
      </c>
      <c r="B2" s="83"/>
      <c r="C2" s="83"/>
      <c r="D2" s="83"/>
      <c r="E2" s="83"/>
      <c r="F2" s="83"/>
      <c r="G2" s="83"/>
      <c r="H2" s="83"/>
      <c r="I2" s="83"/>
      <c r="J2" s="84"/>
    </row>
    <row r="3" spans="1:10" ht="39" customHeight="1">
      <c r="A3" s="85" t="s">
        <v>1</v>
      </c>
      <c r="B3" s="86"/>
      <c r="C3" s="86"/>
      <c r="D3" s="86"/>
      <c r="E3" s="86"/>
      <c r="F3" s="86"/>
      <c r="G3" s="86"/>
      <c r="H3" s="86"/>
      <c r="I3" s="86"/>
      <c r="J3" s="87"/>
    </row>
    <row r="4" spans="1:10" s="3" customFormat="1" ht="40.5" customHeight="1">
      <c r="A4" s="13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4" t="s">
        <v>10</v>
      </c>
      <c r="J4" s="45" t="s">
        <v>11</v>
      </c>
    </row>
    <row r="5" spans="1:10" ht="43.5" customHeight="1">
      <c r="A5" s="16" t="s">
        <v>12</v>
      </c>
      <c r="B5" s="17" t="s">
        <v>13</v>
      </c>
      <c r="C5" s="18"/>
      <c r="D5" s="18"/>
      <c r="E5" s="18"/>
      <c r="F5" s="18"/>
      <c r="G5" s="18"/>
      <c r="H5" s="18"/>
      <c r="I5" s="18"/>
      <c r="J5" s="46"/>
    </row>
    <row r="6" spans="1:10" ht="45.75" customHeight="1">
      <c r="A6" s="16">
        <v>1</v>
      </c>
      <c r="B6" s="19" t="s">
        <v>14</v>
      </c>
      <c r="C6" s="20" t="s">
        <v>15</v>
      </c>
      <c r="D6" s="21">
        <v>15</v>
      </c>
      <c r="E6" s="21">
        <v>80</v>
      </c>
      <c r="F6" s="21">
        <v>8</v>
      </c>
      <c r="G6" s="21">
        <v>30</v>
      </c>
      <c r="H6" s="21">
        <v>118</v>
      </c>
      <c r="I6" s="21">
        <f>D6*H6</f>
        <v>1770</v>
      </c>
      <c r="J6" s="47" t="s">
        <v>16</v>
      </c>
    </row>
    <row r="7" spans="1:10" ht="57.75" customHeight="1">
      <c r="A7" s="22">
        <v>2</v>
      </c>
      <c r="B7" s="23" t="s">
        <v>17</v>
      </c>
      <c r="C7" s="20" t="s">
        <v>15</v>
      </c>
      <c r="D7" s="21">
        <v>27</v>
      </c>
      <c r="E7" s="21">
        <v>10</v>
      </c>
      <c r="F7" s="21">
        <v>2</v>
      </c>
      <c r="G7" s="21">
        <v>16</v>
      </c>
      <c r="H7" s="21">
        <v>28</v>
      </c>
      <c r="I7" s="21">
        <f>D7*H7</f>
        <v>756</v>
      </c>
      <c r="J7" s="47" t="s">
        <v>18</v>
      </c>
    </row>
    <row r="8" spans="1:10" ht="43.5" customHeight="1">
      <c r="A8" s="22">
        <v>2</v>
      </c>
      <c r="B8" s="24" t="s">
        <v>19</v>
      </c>
      <c r="C8" s="25" t="s">
        <v>20</v>
      </c>
      <c r="D8" s="26">
        <v>46</v>
      </c>
      <c r="E8" s="27">
        <v>0</v>
      </c>
      <c r="F8" s="27">
        <v>20</v>
      </c>
      <c r="G8" s="27">
        <v>30</v>
      </c>
      <c r="H8" s="21">
        <f>G8+F8+E8</f>
        <v>50</v>
      </c>
      <c r="I8" s="21">
        <f>H8*D8</f>
        <v>2300</v>
      </c>
      <c r="J8" s="48" t="s">
        <v>21</v>
      </c>
    </row>
    <row r="9" spans="1:10" ht="54" customHeight="1">
      <c r="A9" s="22">
        <v>4</v>
      </c>
      <c r="B9" s="23" t="s">
        <v>22</v>
      </c>
      <c r="C9" s="28" t="s">
        <v>23</v>
      </c>
      <c r="D9" s="27">
        <v>1</v>
      </c>
      <c r="E9" s="21">
        <v>3880</v>
      </c>
      <c r="F9" s="27">
        <v>0</v>
      </c>
      <c r="G9" s="27">
        <v>0</v>
      </c>
      <c r="H9" s="21">
        <v>3880</v>
      </c>
      <c r="I9" s="21">
        <v>3880</v>
      </c>
      <c r="J9" s="49" t="s">
        <v>24</v>
      </c>
    </row>
    <row r="10" spans="1:10" ht="42" customHeight="1">
      <c r="A10" s="10">
        <v>7</v>
      </c>
      <c r="B10" s="29" t="s">
        <v>25</v>
      </c>
      <c r="C10" s="28" t="s">
        <v>23</v>
      </c>
      <c r="D10" s="21">
        <v>1</v>
      </c>
      <c r="E10" s="21">
        <v>0</v>
      </c>
      <c r="F10" s="21">
        <v>0</v>
      </c>
      <c r="G10" s="21">
        <v>0</v>
      </c>
      <c r="H10" s="21">
        <v>800</v>
      </c>
      <c r="I10" s="21">
        <f>H10*D10</f>
        <v>800</v>
      </c>
      <c r="J10" s="47" t="s">
        <v>26</v>
      </c>
    </row>
    <row r="11" spans="1:10" s="4" customFormat="1" ht="51" customHeight="1">
      <c r="A11" s="22">
        <v>8</v>
      </c>
      <c r="B11" s="24" t="s">
        <v>27</v>
      </c>
      <c r="C11" s="25" t="s">
        <v>20</v>
      </c>
      <c r="D11" s="26">
        <v>27</v>
      </c>
      <c r="E11" s="27">
        <v>0</v>
      </c>
      <c r="F11" s="27">
        <v>20</v>
      </c>
      <c r="G11" s="27">
        <v>25</v>
      </c>
      <c r="H11" s="21">
        <f aca="true" t="shared" si="0" ref="H11:H16">G11+F11+E11</f>
        <v>45</v>
      </c>
      <c r="I11" s="21">
        <f>H11*D11</f>
        <v>1215</v>
      </c>
      <c r="J11" s="48" t="s">
        <v>28</v>
      </c>
    </row>
    <row r="12" spans="1:10" s="4" customFormat="1" ht="51" customHeight="1">
      <c r="A12" s="22">
        <v>9</v>
      </c>
      <c r="B12" s="24" t="s">
        <v>29</v>
      </c>
      <c r="C12" s="28" t="s">
        <v>23</v>
      </c>
      <c r="D12" s="26">
        <v>1</v>
      </c>
      <c r="E12" s="27">
        <v>0</v>
      </c>
      <c r="F12" s="27">
        <v>0</v>
      </c>
      <c r="G12" s="27">
        <v>0</v>
      </c>
      <c r="H12" s="21">
        <v>0</v>
      </c>
      <c r="I12" s="21">
        <v>1200</v>
      </c>
      <c r="J12" s="48" t="s">
        <v>30</v>
      </c>
    </row>
    <row r="13" spans="1:10" s="5" customFormat="1" ht="42" customHeight="1">
      <c r="A13" s="30"/>
      <c r="B13" s="31" t="s">
        <v>31</v>
      </c>
      <c r="C13" s="32"/>
      <c r="D13" s="33"/>
      <c r="E13" s="33"/>
      <c r="F13" s="33"/>
      <c r="G13" s="33"/>
      <c r="H13" s="33"/>
      <c r="I13" s="33">
        <f>SUM(I5:I12)</f>
        <v>11921</v>
      </c>
      <c r="J13" s="50"/>
    </row>
    <row r="14" spans="1:10" ht="51.75" customHeight="1">
      <c r="A14" s="16" t="s">
        <v>32</v>
      </c>
      <c r="B14" s="17" t="s">
        <v>33</v>
      </c>
      <c r="C14" s="18"/>
      <c r="D14" s="26"/>
      <c r="E14" s="18"/>
      <c r="F14" s="18"/>
      <c r="G14" s="18"/>
      <c r="H14" s="21"/>
      <c r="I14" s="21"/>
      <c r="J14" s="48"/>
    </row>
    <row r="15" spans="1:10" ht="57" customHeight="1">
      <c r="A15" s="22">
        <v>1</v>
      </c>
      <c r="B15" s="23" t="s">
        <v>34</v>
      </c>
      <c r="C15" s="20" t="s">
        <v>15</v>
      </c>
      <c r="D15" s="21">
        <v>4.8</v>
      </c>
      <c r="E15" s="27">
        <v>0</v>
      </c>
      <c r="F15" s="27">
        <v>20</v>
      </c>
      <c r="G15" s="27">
        <v>30</v>
      </c>
      <c r="H15" s="21">
        <f t="shared" si="0"/>
        <v>50</v>
      </c>
      <c r="I15" s="21">
        <f>H15+G15+F15</f>
        <v>100</v>
      </c>
      <c r="J15" s="48" t="s">
        <v>21</v>
      </c>
    </row>
    <row r="16" spans="1:10" ht="43.5" customHeight="1">
      <c r="A16" s="22">
        <v>2</v>
      </c>
      <c r="B16" s="24" t="s">
        <v>19</v>
      </c>
      <c r="C16" s="25" t="s">
        <v>20</v>
      </c>
      <c r="D16" s="26">
        <v>18</v>
      </c>
      <c r="E16" s="27">
        <v>0</v>
      </c>
      <c r="F16" s="27">
        <v>20</v>
      </c>
      <c r="G16" s="27">
        <v>30</v>
      </c>
      <c r="H16" s="21">
        <f t="shared" si="0"/>
        <v>50</v>
      </c>
      <c r="I16" s="21">
        <f>H16*D16</f>
        <v>900</v>
      </c>
      <c r="J16" s="48" t="s">
        <v>21</v>
      </c>
    </row>
    <row r="17" spans="1:10" ht="40.5" customHeight="1">
      <c r="A17" s="22">
        <v>4</v>
      </c>
      <c r="B17" s="34" t="s">
        <v>35</v>
      </c>
      <c r="C17" s="25" t="s">
        <v>20</v>
      </c>
      <c r="D17" s="26">
        <v>7</v>
      </c>
      <c r="E17" s="26">
        <v>10</v>
      </c>
      <c r="F17" s="26">
        <v>10</v>
      </c>
      <c r="G17" s="26">
        <v>10</v>
      </c>
      <c r="H17" s="21">
        <v>30</v>
      </c>
      <c r="I17" s="21">
        <f>H17*D17</f>
        <v>210</v>
      </c>
      <c r="J17" s="51" t="s">
        <v>36</v>
      </c>
    </row>
    <row r="18" spans="1:10" ht="36.75" customHeight="1">
      <c r="A18" s="22">
        <v>5</v>
      </c>
      <c r="B18" s="35" t="s">
        <v>37</v>
      </c>
      <c r="C18" s="36" t="s">
        <v>38</v>
      </c>
      <c r="D18" s="26">
        <v>1</v>
      </c>
      <c r="E18" s="37">
        <v>0</v>
      </c>
      <c r="F18" s="37">
        <v>0</v>
      </c>
      <c r="G18" s="37">
        <v>0</v>
      </c>
      <c r="H18" s="21">
        <v>120</v>
      </c>
      <c r="I18" s="27">
        <v>120</v>
      </c>
      <c r="J18" s="51" t="s">
        <v>39</v>
      </c>
    </row>
    <row r="19" spans="1:10" ht="36.75" customHeight="1">
      <c r="A19" s="22">
        <v>6</v>
      </c>
      <c r="B19" s="34" t="s">
        <v>40</v>
      </c>
      <c r="C19" s="25" t="s">
        <v>20</v>
      </c>
      <c r="D19" s="26">
        <v>4.8</v>
      </c>
      <c r="E19" s="26">
        <v>68</v>
      </c>
      <c r="F19" s="26">
        <v>10</v>
      </c>
      <c r="G19" s="26">
        <v>10</v>
      </c>
      <c r="H19" s="21">
        <v>88</v>
      </c>
      <c r="I19" s="21">
        <f>H19*D19</f>
        <v>422.4</v>
      </c>
      <c r="J19" s="51" t="s">
        <v>41</v>
      </c>
    </row>
    <row r="20" spans="1:10" ht="36.75" customHeight="1">
      <c r="A20" s="22">
        <v>8</v>
      </c>
      <c r="B20" s="34" t="s">
        <v>42</v>
      </c>
      <c r="C20" s="25" t="s">
        <v>43</v>
      </c>
      <c r="D20" s="26">
        <v>3.9</v>
      </c>
      <c r="E20" s="26">
        <v>680</v>
      </c>
      <c r="F20" s="26">
        <v>5</v>
      </c>
      <c r="G20" s="26">
        <v>15</v>
      </c>
      <c r="H20" s="21">
        <v>700</v>
      </c>
      <c r="I20" s="21">
        <f>H20*D20</f>
        <v>2730</v>
      </c>
      <c r="J20" s="51" t="s">
        <v>44</v>
      </c>
    </row>
    <row r="21" spans="1:10" ht="36.75" customHeight="1">
      <c r="A21" s="22">
        <v>10</v>
      </c>
      <c r="B21" s="34" t="s">
        <v>45</v>
      </c>
      <c r="C21" s="25" t="s">
        <v>23</v>
      </c>
      <c r="D21" s="26">
        <v>1</v>
      </c>
      <c r="E21" s="26">
        <v>0</v>
      </c>
      <c r="F21" s="26">
        <v>0</v>
      </c>
      <c r="G21" s="26">
        <v>0</v>
      </c>
      <c r="H21" s="21">
        <v>100</v>
      </c>
      <c r="I21" s="21">
        <v>100</v>
      </c>
      <c r="J21" s="34" t="s">
        <v>46</v>
      </c>
    </row>
    <row r="22" spans="1:10" ht="36.75" customHeight="1">
      <c r="A22" s="22">
        <v>11</v>
      </c>
      <c r="B22" s="34" t="s">
        <v>47</v>
      </c>
      <c r="C22" s="25" t="s">
        <v>43</v>
      </c>
      <c r="D22" s="26">
        <v>2</v>
      </c>
      <c r="E22" s="26">
        <v>360</v>
      </c>
      <c r="F22" s="26">
        <v>5</v>
      </c>
      <c r="G22" s="26">
        <v>15</v>
      </c>
      <c r="H22" s="21">
        <v>380</v>
      </c>
      <c r="I22" s="21">
        <f aca="true" t="shared" si="1" ref="I22:I27">H22*D22</f>
        <v>760</v>
      </c>
      <c r="J22" s="51" t="s">
        <v>48</v>
      </c>
    </row>
    <row r="23" spans="1:10" s="5" customFormat="1" ht="36.75" customHeight="1">
      <c r="A23" s="30"/>
      <c r="B23" s="31" t="s">
        <v>49</v>
      </c>
      <c r="C23" s="32"/>
      <c r="D23" s="32"/>
      <c r="E23" s="32"/>
      <c r="F23" s="32"/>
      <c r="G23" s="32"/>
      <c r="H23" s="33"/>
      <c r="I23" s="33">
        <f>SUM(I15:I22)</f>
        <v>5342.4</v>
      </c>
      <c r="J23" s="50"/>
    </row>
    <row r="24" spans="1:10" ht="33" customHeight="1">
      <c r="A24" s="16" t="s">
        <v>50</v>
      </c>
      <c r="B24" s="17" t="s">
        <v>51</v>
      </c>
      <c r="C24" s="18"/>
      <c r="D24" s="18"/>
      <c r="E24" s="18"/>
      <c r="F24" s="18"/>
      <c r="G24" s="18"/>
      <c r="H24" s="21"/>
      <c r="I24" s="18"/>
      <c r="J24" s="48"/>
    </row>
    <row r="25" spans="1:10" s="4" customFormat="1" ht="42" customHeight="1">
      <c r="A25" s="22">
        <v>1</v>
      </c>
      <c r="B25" s="24" t="s">
        <v>27</v>
      </c>
      <c r="C25" s="25" t="s">
        <v>52</v>
      </c>
      <c r="D25" s="26">
        <v>2.1</v>
      </c>
      <c r="E25" s="27">
        <v>0</v>
      </c>
      <c r="F25" s="27">
        <v>20</v>
      </c>
      <c r="G25" s="27">
        <v>30</v>
      </c>
      <c r="H25" s="21">
        <f>G25+F25+E25</f>
        <v>50</v>
      </c>
      <c r="I25" s="21">
        <f t="shared" si="1"/>
        <v>105</v>
      </c>
      <c r="J25" s="48" t="s">
        <v>53</v>
      </c>
    </row>
    <row r="26" spans="1:10" s="4" customFormat="1" ht="43.5" customHeight="1">
      <c r="A26" s="22">
        <v>2</v>
      </c>
      <c r="B26" s="34" t="s">
        <v>54</v>
      </c>
      <c r="C26" s="25" t="s">
        <v>20</v>
      </c>
      <c r="D26" s="26">
        <v>4</v>
      </c>
      <c r="E26" s="26">
        <v>10</v>
      </c>
      <c r="F26" s="26">
        <v>10</v>
      </c>
      <c r="G26" s="26">
        <v>10</v>
      </c>
      <c r="H26" s="21">
        <v>30</v>
      </c>
      <c r="I26" s="21">
        <f t="shared" si="1"/>
        <v>120</v>
      </c>
      <c r="J26" s="51" t="s">
        <v>36</v>
      </c>
    </row>
    <row r="27" spans="1:10" s="4" customFormat="1" ht="43.5" customHeight="1">
      <c r="A27" s="22">
        <v>2</v>
      </c>
      <c r="B27" s="24" t="s">
        <v>19</v>
      </c>
      <c r="C27" s="25" t="s">
        <v>20</v>
      </c>
      <c r="D27" s="26">
        <v>5</v>
      </c>
      <c r="E27" s="27">
        <v>0</v>
      </c>
      <c r="F27" s="27">
        <v>20</v>
      </c>
      <c r="G27" s="27">
        <v>30</v>
      </c>
      <c r="H27" s="21">
        <f>G27+F27+E27</f>
        <v>50</v>
      </c>
      <c r="I27" s="21">
        <f t="shared" si="1"/>
        <v>250</v>
      </c>
      <c r="J27" s="48" t="s">
        <v>28</v>
      </c>
    </row>
    <row r="28" spans="1:10" s="4" customFormat="1" ht="36.75" customHeight="1">
      <c r="A28" s="22">
        <v>3</v>
      </c>
      <c r="B28" s="35" t="s">
        <v>37</v>
      </c>
      <c r="C28" s="36" t="s">
        <v>38</v>
      </c>
      <c r="D28" s="26">
        <v>1</v>
      </c>
      <c r="E28" s="37">
        <v>0</v>
      </c>
      <c r="F28" s="37">
        <v>0</v>
      </c>
      <c r="G28" s="37">
        <v>0</v>
      </c>
      <c r="H28" s="21">
        <v>120</v>
      </c>
      <c r="I28" s="27">
        <v>120</v>
      </c>
      <c r="J28" s="51" t="s">
        <v>39</v>
      </c>
    </row>
    <row r="29" spans="1:10" s="4" customFormat="1" ht="36.75" customHeight="1">
      <c r="A29" s="22">
        <v>5</v>
      </c>
      <c r="B29" s="35" t="s">
        <v>55</v>
      </c>
      <c r="C29" s="28" t="s">
        <v>20</v>
      </c>
      <c r="D29" s="26">
        <v>2.1</v>
      </c>
      <c r="E29" s="37">
        <v>0</v>
      </c>
      <c r="F29" s="37">
        <v>0</v>
      </c>
      <c r="G29" s="37">
        <v>0</v>
      </c>
      <c r="H29" s="21">
        <v>168</v>
      </c>
      <c r="I29" s="27">
        <f aca="true" t="shared" si="2" ref="I29:I34">H29*D29</f>
        <v>352.8</v>
      </c>
      <c r="J29" s="35" t="s">
        <v>56</v>
      </c>
    </row>
    <row r="30" spans="1:11" s="5" customFormat="1" ht="51.75" customHeight="1">
      <c r="A30" s="38"/>
      <c r="B30" s="39" t="s">
        <v>49</v>
      </c>
      <c r="C30" s="40"/>
      <c r="D30" s="40"/>
      <c r="E30" s="40"/>
      <c r="F30" s="40"/>
      <c r="G30" s="40"/>
      <c r="H30" s="40"/>
      <c r="I30" s="40">
        <f>SUM(I24:I29)</f>
        <v>947.8</v>
      </c>
      <c r="J30" s="52"/>
      <c r="K30" s="53"/>
    </row>
    <row r="31" spans="1:11" s="6" customFormat="1" ht="33" customHeight="1">
      <c r="A31" s="16" t="s">
        <v>50</v>
      </c>
      <c r="B31" s="17" t="s">
        <v>57</v>
      </c>
      <c r="C31" s="18"/>
      <c r="D31" s="18"/>
      <c r="E31" s="18"/>
      <c r="F31" s="18"/>
      <c r="G31" s="18"/>
      <c r="H31" s="21"/>
      <c r="I31" s="18"/>
      <c r="J31" s="48"/>
      <c r="K31"/>
    </row>
    <row r="32" spans="1:10" s="4" customFormat="1" ht="42" customHeight="1">
      <c r="A32" s="22">
        <v>1</v>
      </c>
      <c r="B32" s="24" t="s">
        <v>27</v>
      </c>
      <c r="C32" s="25" t="s">
        <v>52</v>
      </c>
      <c r="D32" s="26">
        <v>4</v>
      </c>
      <c r="E32" s="27">
        <v>0</v>
      </c>
      <c r="F32" s="27">
        <v>20</v>
      </c>
      <c r="G32" s="27">
        <v>30</v>
      </c>
      <c r="H32" s="21">
        <f>G32+F32+E32</f>
        <v>50</v>
      </c>
      <c r="I32" s="21">
        <f t="shared" si="2"/>
        <v>200</v>
      </c>
      <c r="J32" s="48" t="s">
        <v>21</v>
      </c>
    </row>
    <row r="33" spans="1:10" s="4" customFormat="1" ht="43.5" customHeight="1">
      <c r="A33" s="22">
        <v>2</v>
      </c>
      <c r="B33" s="34" t="s">
        <v>54</v>
      </c>
      <c r="C33" s="25" t="s">
        <v>20</v>
      </c>
      <c r="D33" s="26">
        <v>6</v>
      </c>
      <c r="E33" s="26">
        <v>10</v>
      </c>
      <c r="F33" s="26">
        <v>10</v>
      </c>
      <c r="G33" s="26">
        <v>10</v>
      </c>
      <c r="H33" s="21">
        <v>30</v>
      </c>
      <c r="I33" s="21">
        <f t="shared" si="2"/>
        <v>180</v>
      </c>
      <c r="J33" s="51" t="s">
        <v>36</v>
      </c>
    </row>
    <row r="34" spans="1:10" s="4" customFormat="1" ht="43.5" customHeight="1">
      <c r="A34" s="22">
        <v>2</v>
      </c>
      <c r="B34" s="24" t="s">
        <v>19</v>
      </c>
      <c r="C34" s="25" t="s">
        <v>20</v>
      </c>
      <c r="D34" s="26">
        <v>3</v>
      </c>
      <c r="E34" s="27">
        <v>0</v>
      </c>
      <c r="F34" s="27">
        <v>20</v>
      </c>
      <c r="G34" s="27">
        <v>30</v>
      </c>
      <c r="H34" s="21">
        <f>G34+F34+E34</f>
        <v>50</v>
      </c>
      <c r="I34" s="21">
        <f t="shared" si="2"/>
        <v>150</v>
      </c>
      <c r="J34" s="48" t="s">
        <v>21</v>
      </c>
    </row>
    <row r="35" spans="1:10" s="4" customFormat="1" ht="36.75" customHeight="1">
      <c r="A35" s="22">
        <v>3</v>
      </c>
      <c r="B35" s="35" t="s">
        <v>37</v>
      </c>
      <c r="C35" s="36" t="s">
        <v>38</v>
      </c>
      <c r="D35" s="26">
        <v>1</v>
      </c>
      <c r="E35" s="37">
        <v>0</v>
      </c>
      <c r="F35" s="37">
        <v>0</v>
      </c>
      <c r="G35" s="37">
        <v>0</v>
      </c>
      <c r="H35" s="21">
        <v>120</v>
      </c>
      <c r="I35" s="27">
        <v>120</v>
      </c>
      <c r="J35" s="51" t="s">
        <v>39</v>
      </c>
    </row>
    <row r="36" spans="1:10" s="4" customFormat="1" ht="36.75" customHeight="1">
      <c r="A36" s="22">
        <v>5</v>
      </c>
      <c r="B36" s="35" t="s">
        <v>55</v>
      </c>
      <c r="C36" s="28" t="s">
        <v>20</v>
      </c>
      <c r="D36" s="26">
        <v>4</v>
      </c>
      <c r="E36" s="37">
        <v>0</v>
      </c>
      <c r="F36" s="37">
        <v>0</v>
      </c>
      <c r="G36" s="37">
        <v>0</v>
      </c>
      <c r="H36" s="21">
        <v>168</v>
      </c>
      <c r="I36" s="27">
        <f>H36*D36</f>
        <v>672</v>
      </c>
      <c r="J36" s="35" t="s">
        <v>56</v>
      </c>
    </row>
    <row r="37" spans="1:10" s="4" customFormat="1" ht="36.75" customHeight="1">
      <c r="A37" s="22">
        <v>6</v>
      </c>
      <c r="B37" s="35" t="s">
        <v>58</v>
      </c>
      <c r="C37" s="28" t="s">
        <v>23</v>
      </c>
      <c r="D37" s="26">
        <v>1</v>
      </c>
      <c r="E37" s="37">
        <v>0</v>
      </c>
      <c r="F37" s="37">
        <v>0</v>
      </c>
      <c r="G37" s="37">
        <v>0</v>
      </c>
      <c r="H37" s="21">
        <v>1200</v>
      </c>
      <c r="I37" s="27">
        <v>1200</v>
      </c>
      <c r="J37" s="48" t="s">
        <v>59</v>
      </c>
    </row>
    <row r="38" spans="1:11" s="5" customFormat="1" ht="51.75" customHeight="1">
      <c r="A38" s="38"/>
      <c r="B38" s="39" t="s">
        <v>49</v>
      </c>
      <c r="C38" s="40"/>
      <c r="D38" s="40"/>
      <c r="E38" s="40"/>
      <c r="F38" s="40"/>
      <c r="G38" s="40"/>
      <c r="H38" s="40"/>
      <c r="I38" s="40">
        <f>SUM(I31:I37)</f>
        <v>2522</v>
      </c>
      <c r="J38" s="52"/>
      <c r="K38" s="53"/>
    </row>
    <row r="39" spans="1:10" ht="48" customHeight="1">
      <c r="A39" s="16" t="s">
        <v>60</v>
      </c>
      <c r="B39" s="17" t="s">
        <v>61</v>
      </c>
      <c r="C39" s="18"/>
      <c r="D39" s="18"/>
      <c r="E39" s="18"/>
      <c r="F39" s="18"/>
      <c r="G39" s="18"/>
      <c r="H39" s="21"/>
      <c r="I39" s="18"/>
      <c r="J39" s="48"/>
    </row>
    <row r="40" spans="1:10" ht="42" customHeight="1">
      <c r="A40" s="22">
        <v>1</v>
      </c>
      <c r="B40" s="23" t="s">
        <v>17</v>
      </c>
      <c r="C40" s="20" t="s">
        <v>15</v>
      </c>
      <c r="D40" s="21">
        <v>20</v>
      </c>
      <c r="E40" s="21">
        <v>10</v>
      </c>
      <c r="F40" s="21">
        <v>2</v>
      </c>
      <c r="G40" s="21">
        <v>16</v>
      </c>
      <c r="H40" s="21">
        <v>28</v>
      </c>
      <c r="I40" s="21">
        <f>D40*H40</f>
        <v>560</v>
      </c>
      <c r="J40" s="47" t="s">
        <v>18</v>
      </c>
    </row>
    <row r="41" spans="1:10" ht="42" customHeight="1">
      <c r="A41" s="22">
        <v>2</v>
      </c>
      <c r="B41" s="23" t="s">
        <v>62</v>
      </c>
      <c r="C41" s="20" t="s">
        <v>15</v>
      </c>
      <c r="D41" s="21">
        <v>35</v>
      </c>
      <c r="E41" s="21">
        <v>10</v>
      </c>
      <c r="F41" s="21">
        <v>2</v>
      </c>
      <c r="G41" s="21">
        <v>16</v>
      </c>
      <c r="H41" s="21">
        <v>28</v>
      </c>
      <c r="I41" s="21">
        <f>D41*H41</f>
        <v>980</v>
      </c>
      <c r="J41" s="47" t="s">
        <v>18</v>
      </c>
    </row>
    <row r="42" spans="1:256" s="7" customFormat="1" ht="39" customHeight="1">
      <c r="A42" s="22">
        <v>3</v>
      </c>
      <c r="B42" s="41" t="s">
        <v>63</v>
      </c>
      <c r="C42" s="26" t="s">
        <v>15</v>
      </c>
      <c r="D42" s="21">
        <v>20</v>
      </c>
      <c r="E42" s="27">
        <v>20</v>
      </c>
      <c r="F42" s="27">
        <v>0</v>
      </c>
      <c r="G42" s="27">
        <v>12</v>
      </c>
      <c r="H42" s="21">
        <v>32</v>
      </c>
      <c r="I42" s="21">
        <f>D42*H42</f>
        <v>640</v>
      </c>
      <c r="J42" s="49" t="s">
        <v>64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7" customFormat="1" ht="39" customHeight="1">
      <c r="A43" s="22">
        <v>4</v>
      </c>
      <c r="B43" s="23" t="s">
        <v>25</v>
      </c>
      <c r="C43" s="20" t="s">
        <v>43</v>
      </c>
      <c r="D43" s="21">
        <v>16</v>
      </c>
      <c r="E43" s="21">
        <v>12</v>
      </c>
      <c r="F43" s="21">
        <v>1</v>
      </c>
      <c r="G43" s="21">
        <v>2</v>
      </c>
      <c r="H43" s="21">
        <v>15</v>
      </c>
      <c r="I43" s="21">
        <f>H43*D43</f>
        <v>240</v>
      </c>
      <c r="J43" s="47" t="s">
        <v>65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s="7" customFormat="1" ht="39" customHeight="1">
      <c r="A44" s="22">
        <v>6</v>
      </c>
      <c r="B44" s="23" t="s">
        <v>66</v>
      </c>
      <c r="C44" s="28" t="s">
        <v>20</v>
      </c>
      <c r="D44" s="27">
        <v>8</v>
      </c>
      <c r="E44" s="21">
        <v>400</v>
      </c>
      <c r="F44" s="27">
        <v>80</v>
      </c>
      <c r="G44" s="27">
        <v>100</v>
      </c>
      <c r="H44" s="21">
        <v>580</v>
      </c>
      <c r="I44" s="21">
        <f>H44*D44</f>
        <v>4640</v>
      </c>
      <c r="J44" s="54" t="s">
        <v>67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s="7" customFormat="1" ht="39" customHeight="1">
      <c r="A45" s="22">
        <v>7</v>
      </c>
      <c r="B45" s="23" t="s">
        <v>68</v>
      </c>
      <c r="C45" s="28" t="s">
        <v>20</v>
      </c>
      <c r="D45" s="27">
        <v>6.5</v>
      </c>
      <c r="E45" s="21">
        <v>200</v>
      </c>
      <c r="F45" s="27">
        <v>20</v>
      </c>
      <c r="G45" s="27">
        <v>60</v>
      </c>
      <c r="H45" s="21">
        <v>280</v>
      </c>
      <c r="I45" s="21">
        <f>H45*D45</f>
        <v>1820</v>
      </c>
      <c r="J45" s="55" t="s">
        <v>69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11" ht="33" customHeight="1">
      <c r="A46" s="38">
        <v>5</v>
      </c>
      <c r="B46" s="39" t="s">
        <v>49</v>
      </c>
      <c r="C46" s="42"/>
      <c r="D46" s="43"/>
      <c r="E46" s="40"/>
      <c r="F46" s="40"/>
      <c r="G46" s="40"/>
      <c r="H46" s="40"/>
      <c r="I46" s="40">
        <f>SUM(I39:I45)</f>
        <v>8880</v>
      </c>
      <c r="J46" s="56"/>
      <c r="K46" s="53"/>
    </row>
    <row r="47" spans="1:11" ht="36" customHeight="1">
      <c r="A47" s="16" t="s">
        <v>32</v>
      </c>
      <c r="B47" s="17" t="s">
        <v>70</v>
      </c>
      <c r="C47" s="18"/>
      <c r="D47" s="26"/>
      <c r="E47" s="18"/>
      <c r="F47" s="18"/>
      <c r="G47" s="18"/>
      <c r="H47" s="21"/>
      <c r="I47" s="48"/>
      <c r="J47" s="48"/>
      <c r="K47" s="53"/>
    </row>
    <row r="48" spans="1:11" ht="39" customHeight="1">
      <c r="A48" s="22">
        <v>1</v>
      </c>
      <c r="B48" s="23" t="s">
        <v>34</v>
      </c>
      <c r="C48" s="20" t="s">
        <v>15</v>
      </c>
      <c r="D48" s="21">
        <v>3.4</v>
      </c>
      <c r="E48" s="21">
        <v>0</v>
      </c>
      <c r="F48" s="27">
        <v>20</v>
      </c>
      <c r="G48" s="27">
        <v>30</v>
      </c>
      <c r="H48" s="21">
        <f>G48+F48+E48</f>
        <v>50</v>
      </c>
      <c r="I48" s="21">
        <f>H48*D48</f>
        <v>170</v>
      </c>
      <c r="J48" s="48" t="s">
        <v>21</v>
      </c>
      <c r="K48" s="53"/>
    </row>
    <row r="49" spans="1:11" ht="42" customHeight="1">
      <c r="A49" s="22">
        <v>2</v>
      </c>
      <c r="B49" s="24" t="s">
        <v>19</v>
      </c>
      <c r="C49" s="25" t="s">
        <v>20</v>
      </c>
      <c r="D49" s="26">
        <v>18</v>
      </c>
      <c r="E49" s="21">
        <v>0</v>
      </c>
      <c r="F49" s="27">
        <v>20</v>
      </c>
      <c r="G49" s="27">
        <v>30</v>
      </c>
      <c r="H49" s="21">
        <f>G49+F49+E49</f>
        <v>50</v>
      </c>
      <c r="I49" s="21">
        <f>H49*D49</f>
        <v>900</v>
      </c>
      <c r="J49" s="48" t="s">
        <v>21</v>
      </c>
      <c r="K49" s="53"/>
    </row>
    <row r="50" spans="1:11" ht="45" customHeight="1">
      <c r="A50" s="22">
        <v>3</v>
      </c>
      <c r="B50" s="41" t="s">
        <v>71</v>
      </c>
      <c r="C50" s="26" t="s">
        <v>15</v>
      </c>
      <c r="D50" s="21">
        <v>3.4</v>
      </c>
      <c r="E50" s="21">
        <v>35</v>
      </c>
      <c r="F50" s="21">
        <v>5</v>
      </c>
      <c r="G50" s="21">
        <v>10</v>
      </c>
      <c r="H50" s="21">
        <v>50</v>
      </c>
      <c r="I50" s="21">
        <f>H50*D50</f>
        <v>170</v>
      </c>
      <c r="J50" s="49" t="s">
        <v>72</v>
      </c>
      <c r="K50" s="53"/>
    </row>
    <row r="51" spans="1:11" ht="45" customHeight="1">
      <c r="A51" s="22">
        <v>4</v>
      </c>
      <c r="B51" s="34" t="s">
        <v>35</v>
      </c>
      <c r="C51" s="25" t="s">
        <v>52</v>
      </c>
      <c r="D51" s="26">
        <v>18</v>
      </c>
      <c r="E51" s="26">
        <v>10</v>
      </c>
      <c r="F51" s="26">
        <v>10</v>
      </c>
      <c r="G51" s="26">
        <v>10</v>
      </c>
      <c r="H51" s="21">
        <v>30</v>
      </c>
      <c r="I51" s="21">
        <f>H51*D51</f>
        <v>540</v>
      </c>
      <c r="J51" s="51" t="s">
        <v>36</v>
      </c>
      <c r="K51" s="53"/>
    </row>
    <row r="52" spans="1:11" ht="36.75" customHeight="1">
      <c r="A52" s="22">
        <v>5</v>
      </c>
      <c r="B52" s="35" t="s">
        <v>37</v>
      </c>
      <c r="C52" s="36" t="s">
        <v>38</v>
      </c>
      <c r="D52" s="26">
        <v>1</v>
      </c>
      <c r="E52" s="37">
        <v>0</v>
      </c>
      <c r="F52" s="37">
        <v>0</v>
      </c>
      <c r="G52" s="37">
        <v>0</v>
      </c>
      <c r="H52" s="21">
        <v>120</v>
      </c>
      <c r="I52" s="27">
        <v>120</v>
      </c>
      <c r="J52" s="51" t="s">
        <v>39</v>
      </c>
      <c r="K52"/>
    </row>
    <row r="53" spans="1:11" ht="36" customHeight="1">
      <c r="A53" s="22">
        <v>6</v>
      </c>
      <c r="B53" s="34" t="s">
        <v>40</v>
      </c>
      <c r="C53" s="25" t="s">
        <v>20</v>
      </c>
      <c r="D53" s="26">
        <v>3.4</v>
      </c>
      <c r="E53" s="26">
        <v>68</v>
      </c>
      <c r="F53" s="26">
        <v>10</v>
      </c>
      <c r="G53" s="26">
        <v>10</v>
      </c>
      <c r="H53" s="21">
        <v>88</v>
      </c>
      <c r="I53" s="21">
        <f>H53*D53</f>
        <v>299.2</v>
      </c>
      <c r="J53" s="51" t="s">
        <v>41</v>
      </c>
      <c r="K53" s="53"/>
    </row>
    <row r="54" spans="1:11" ht="40.5" customHeight="1">
      <c r="A54" s="30"/>
      <c r="B54" s="31" t="s">
        <v>49</v>
      </c>
      <c r="C54" s="32"/>
      <c r="D54" s="32"/>
      <c r="E54" s="32"/>
      <c r="F54" s="32"/>
      <c r="G54" s="32"/>
      <c r="H54" s="33"/>
      <c r="I54" s="33">
        <f>SUM(I47:I53)</f>
        <v>2199.2</v>
      </c>
      <c r="J54" s="50"/>
      <c r="K54" s="53"/>
    </row>
    <row r="55" spans="1:10" ht="42.75" customHeight="1">
      <c r="A55" s="16" t="s">
        <v>60</v>
      </c>
      <c r="B55" s="17" t="s">
        <v>73</v>
      </c>
      <c r="C55" s="18"/>
      <c r="D55" s="18"/>
      <c r="E55" s="18"/>
      <c r="F55" s="18"/>
      <c r="G55" s="18"/>
      <c r="H55" s="21"/>
      <c r="I55" s="18"/>
      <c r="J55" s="48"/>
    </row>
    <row r="56" spans="1:10" ht="48" customHeight="1">
      <c r="A56" s="22">
        <v>1</v>
      </c>
      <c r="B56" s="23" t="s">
        <v>17</v>
      </c>
      <c r="C56" s="20" t="s">
        <v>15</v>
      </c>
      <c r="D56" s="21">
        <v>8.7</v>
      </c>
      <c r="E56" s="21">
        <v>10</v>
      </c>
      <c r="F56" s="21">
        <v>2</v>
      </c>
      <c r="G56" s="21">
        <v>16</v>
      </c>
      <c r="H56" s="21">
        <v>28</v>
      </c>
      <c r="I56" s="21">
        <f>D56*H56</f>
        <v>243.59999999999997</v>
      </c>
      <c r="J56" s="47" t="s">
        <v>18</v>
      </c>
    </row>
    <row r="57" spans="1:10" ht="45" customHeight="1">
      <c r="A57" s="22">
        <v>2</v>
      </c>
      <c r="B57" s="23" t="s">
        <v>62</v>
      </c>
      <c r="C57" s="20" t="s">
        <v>15</v>
      </c>
      <c r="D57" s="21">
        <v>29</v>
      </c>
      <c r="E57" s="21">
        <v>10</v>
      </c>
      <c r="F57" s="21">
        <v>2</v>
      </c>
      <c r="G57" s="21">
        <v>16</v>
      </c>
      <c r="H57" s="21">
        <v>28</v>
      </c>
      <c r="I57" s="21">
        <f>D57*H57</f>
        <v>812</v>
      </c>
      <c r="J57" s="47" t="s">
        <v>18</v>
      </c>
    </row>
    <row r="58" spans="1:10" ht="45" customHeight="1">
      <c r="A58" s="22">
        <v>3</v>
      </c>
      <c r="B58" s="23" t="s">
        <v>25</v>
      </c>
      <c r="C58" s="20" t="s">
        <v>43</v>
      </c>
      <c r="D58" s="21">
        <v>12</v>
      </c>
      <c r="E58" s="21">
        <v>12</v>
      </c>
      <c r="F58" s="21">
        <v>1</v>
      </c>
      <c r="G58" s="21">
        <v>2</v>
      </c>
      <c r="H58" s="21">
        <v>15</v>
      </c>
      <c r="I58" s="21">
        <f>H58*D58</f>
        <v>180</v>
      </c>
      <c r="J58" s="47" t="s">
        <v>65</v>
      </c>
    </row>
    <row r="59" spans="1:256" s="7" customFormat="1" ht="39" customHeight="1">
      <c r="A59" s="22">
        <v>4</v>
      </c>
      <c r="B59" s="41" t="s">
        <v>63</v>
      </c>
      <c r="C59" s="26" t="s">
        <v>15</v>
      </c>
      <c r="D59" s="21">
        <v>8.7</v>
      </c>
      <c r="E59" s="27">
        <v>20</v>
      </c>
      <c r="F59" s="27">
        <v>0</v>
      </c>
      <c r="G59" s="27">
        <v>12</v>
      </c>
      <c r="H59" s="21">
        <v>32</v>
      </c>
      <c r="I59" s="21">
        <f>D59*H59</f>
        <v>278.4</v>
      </c>
      <c r="J59" s="49" t="s">
        <v>64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7" customFormat="1" ht="39" customHeight="1">
      <c r="A60" s="22">
        <v>6</v>
      </c>
      <c r="B60" s="23" t="s">
        <v>66</v>
      </c>
      <c r="C60" s="28" t="s">
        <v>20</v>
      </c>
      <c r="D60" s="27">
        <v>5.1</v>
      </c>
      <c r="E60" s="21">
        <v>400</v>
      </c>
      <c r="F60" s="27">
        <v>80</v>
      </c>
      <c r="G60" s="27">
        <v>100</v>
      </c>
      <c r="H60" s="21">
        <v>580</v>
      </c>
      <c r="I60" s="21">
        <f>H60*D60</f>
        <v>2958</v>
      </c>
      <c r="J60" s="54" t="s">
        <v>74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7" customFormat="1" ht="39" customHeight="1">
      <c r="A61" s="22">
        <v>7</v>
      </c>
      <c r="B61" s="23" t="s">
        <v>68</v>
      </c>
      <c r="C61" s="28" t="s">
        <v>20</v>
      </c>
      <c r="D61" s="27">
        <v>4</v>
      </c>
      <c r="E61" s="21">
        <v>200</v>
      </c>
      <c r="F61" s="27">
        <v>20</v>
      </c>
      <c r="G61" s="27">
        <v>60</v>
      </c>
      <c r="H61" s="21">
        <v>280</v>
      </c>
      <c r="I61" s="21">
        <f>H61*D61</f>
        <v>1120</v>
      </c>
      <c r="J61" s="55" t="s">
        <v>69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11" ht="40.5" customHeight="1">
      <c r="A62" s="38" t="s">
        <v>31</v>
      </c>
      <c r="B62" s="44"/>
      <c r="C62" s="40"/>
      <c r="D62" s="40"/>
      <c r="E62" s="40"/>
      <c r="F62" s="40"/>
      <c r="G62" s="40"/>
      <c r="H62" s="40"/>
      <c r="I62" s="40">
        <f>SUM(I55:I61)</f>
        <v>5592</v>
      </c>
      <c r="J62" s="52"/>
      <c r="K62" s="53"/>
    </row>
    <row r="63" spans="1:11" ht="36" customHeight="1">
      <c r="A63" s="16" t="s">
        <v>60</v>
      </c>
      <c r="B63" s="17" t="s">
        <v>75</v>
      </c>
      <c r="C63" s="18"/>
      <c r="D63" s="18"/>
      <c r="E63" s="18"/>
      <c r="F63" s="18"/>
      <c r="G63" s="18"/>
      <c r="H63" s="21"/>
      <c r="I63" s="18"/>
      <c r="J63" s="48"/>
      <c r="K63"/>
    </row>
    <row r="64" spans="1:11" ht="54" customHeight="1">
      <c r="A64" s="22">
        <v>1</v>
      </c>
      <c r="B64" s="23" t="s">
        <v>17</v>
      </c>
      <c r="C64" s="20" t="s">
        <v>15</v>
      </c>
      <c r="D64" s="21">
        <v>7.8</v>
      </c>
      <c r="E64" s="21">
        <v>10</v>
      </c>
      <c r="F64" s="21">
        <v>2</v>
      </c>
      <c r="G64" s="21">
        <v>16</v>
      </c>
      <c r="H64" s="21">
        <v>28</v>
      </c>
      <c r="I64" s="21">
        <f>D64*H64</f>
        <v>218.4</v>
      </c>
      <c r="J64" s="47" t="s">
        <v>18</v>
      </c>
      <c r="K64"/>
    </row>
    <row r="65" spans="1:11" ht="37.5" customHeight="1">
      <c r="A65" s="22">
        <v>2</v>
      </c>
      <c r="B65" s="23" t="s">
        <v>62</v>
      </c>
      <c r="C65" s="20" t="s">
        <v>15</v>
      </c>
      <c r="D65" s="21">
        <v>26</v>
      </c>
      <c r="E65" s="21">
        <v>10</v>
      </c>
      <c r="F65" s="21">
        <v>2</v>
      </c>
      <c r="G65" s="21">
        <v>16</v>
      </c>
      <c r="H65" s="21">
        <v>28</v>
      </c>
      <c r="I65" s="21">
        <f>D65*H65</f>
        <v>728</v>
      </c>
      <c r="J65" s="47" t="s">
        <v>18</v>
      </c>
      <c r="K65"/>
    </row>
    <row r="66" spans="1:11" ht="48.75" customHeight="1">
      <c r="A66" s="22">
        <v>6</v>
      </c>
      <c r="B66" s="23" t="s">
        <v>25</v>
      </c>
      <c r="C66" s="20" t="s">
        <v>43</v>
      </c>
      <c r="D66" s="21">
        <v>11</v>
      </c>
      <c r="E66" s="21">
        <v>12</v>
      </c>
      <c r="F66" s="21">
        <v>1</v>
      </c>
      <c r="G66" s="21">
        <v>2</v>
      </c>
      <c r="H66" s="21">
        <v>15</v>
      </c>
      <c r="I66" s="21">
        <f aca="true" t="shared" si="3" ref="I66:I73">H66*D66</f>
        <v>165</v>
      </c>
      <c r="J66" s="47" t="s">
        <v>65</v>
      </c>
      <c r="K66"/>
    </row>
    <row r="67" spans="1:256" s="7" customFormat="1" ht="39" customHeight="1">
      <c r="A67" s="22">
        <v>4</v>
      </c>
      <c r="B67" s="41" t="s">
        <v>63</v>
      </c>
      <c r="C67" s="26" t="s">
        <v>15</v>
      </c>
      <c r="D67" s="21">
        <v>7.8</v>
      </c>
      <c r="E67" s="27">
        <v>20</v>
      </c>
      <c r="F67" s="27">
        <v>0</v>
      </c>
      <c r="G67" s="27">
        <v>12</v>
      </c>
      <c r="H67" s="21">
        <v>32</v>
      </c>
      <c r="I67" s="21">
        <f>D67*H67</f>
        <v>249.6</v>
      </c>
      <c r="J67" s="49" t="s">
        <v>64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11" ht="40.5" customHeight="1">
      <c r="A68" s="38" t="s">
        <v>31</v>
      </c>
      <c r="B68" s="44"/>
      <c r="C68" s="40"/>
      <c r="D68" s="40"/>
      <c r="E68" s="40"/>
      <c r="F68" s="40"/>
      <c r="G68" s="40"/>
      <c r="H68" s="40"/>
      <c r="I68" s="40">
        <f>I67+I66+I65+I64</f>
        <v>1361</v>
      </c>
      <c r="J68" s="52"/>
      <c r="K68" s="53"/>
    </row>
    <row r="69" spans="1:11" ht="36" customHeight="1">
      <c r="A69" s="16" t="s">
        <v>32</v>
      </c>
      <c r="B69" s="17" t="s">
        <v>76</v>
      </c>
      <c r="C69" s="18"/>
      <c r="D69" s="26"/>
      <c r="E69" s="18"/>
      <c r="F69" s="18"/>
      <c r="G69" s="18"/>
      <c r="H69" s="21"/>
      <c r="I69" s="48"/>
      <c r="J69" s="48"/>
      <c r="K69" s="53"/>
    </row>
    <row r="70" spans="1:11" ht="39" customHeight="1">
      <c r="A70" s="22">
        <v>1</v>
      </c>
      <c r="B70" s="23" t="s">
        <v>34</v>
      </c>
      <c r="C70" s="20" t="s">
        <v>15</v>
      </c>
      <c r="D70" s="21">
        <v>3.4</v>
      </c>
      <c r="E70" s="21">
        <v>0</v>
      </c>
      <c r="F70" s="27">
        <v>20</v>
      </c>
      <c r="G70" s="27">
        <v>30</v>
      </c>
      <c r="H70" s="57">
        <f>G70+F70+E70</f>
        <v>50</v>
      </c>
      <c r="I70" s="21">
        <f t="shared" si="3"/>
        <v>170</v>
      </c>
      <c r="J70" s="48" t="s">
        <v>21</v>
      </c>
      <c r="K70" s="53"/>
    </row>
    <row r="71" spans="1:11" ht="42" customHeight="1">
      <c r="A71" s="22">
        <v>2</v>
      </c>
      <c r="B71" s="24" t="s">
        <v>19</v>
      </c>
      <c r="C71" s="25" t="s">
        <v>20</v>
      </c>
      <c r="D71" s="26">
        <v>18</v>
      </c>
      <c r="E71" s="21">
        <v>0</v>
      </c>
      <c r="F71" s="27">
        <v>20</v>
      </c>
      <c r="G71" s="27">
        <v>30</v>
      </c>
      <c r="H71" s="57">
        <f>G71+F71+E71</f>
        <v>50</v>
      </c>
      <c r="I71" s="21">
        <f t="shared" si="3"/>
        <v>900</v>
      </c>
      <c r="J71" s="48" t="s">
        <v>21</v>
      </c>
      <c r="K71" s="53"/>
    </row>
    <row r="72" spans="1:11" ht="45" customHeight="1">
      <c r="A72" s="22">
        <v>3</v>
      </c>
      <c r="B72" s="41" t="s">
        <v>71</v>
      </c>
      <c r="C72" s="26" t="s">
        <v>15</v>
      </c>
      <c r="D72" s="21">
        <v>3.4</v>
      </c>
      <c r="E72" s="21">
        <v>35</v>
      </c>
      <c r="F72" s="21">
        <v>5</v>
      </c>
      <c r="G72" s="21">
        <v>10</v>
      </c>
      <c r="H72" s="21">
        <v>50</v>
      </c>
      <c r="I72" s="21">
        <f t="shared" si="3"/>
        <v>170</v>
      </c>
      <c r="J72" s="49" t="s">
        <v>72</v>
      </c>
      <c r="K72" s="53"/>
    </row>
    <row r="73" spans="1:11" ht="45" customHeight="1">
      <c r="A73" s="22">
        <v>4</v>
      </c>
      <c r="B73" s="34" t="s">
        <v>35</v>
      </c>
      <c r="C73" s="25" t="s">
        <v>52</v>
      </c>
      <c r="D73" s="26">
        <v>18</v>
      </c>
      <c r="E73" s="26">
        <v>10</v>
      </c>
      <c r="F73" s="26">
        <v>10</v>
      </c>
      <c r="G73" s="26">
        <v>10</v>
      </c>
      <c r="H73" s="21">
        <v>30</v>
      </c>
      <c r="I73" s="21">
        <f t="shared" si="3"/>
        <v>540</v>
      </c>
      <c r="J73" s="51" t="s">
        <v>36</v>
      </c>
      <c r="K73" s="53"/>
    </row>
    <row r="74" spans="1:11" ht="36" customHeight="1">
      <c r="A74" s="22">
        <v>5</v>
      </c>
      <c r="B74" s="35" t="s">
        <v>37</v>
      </c>
      <c r="C74" s="36" t="s">
        <v>38</v>
      </c>
      <c r="D74" s="26">
        <v>1</v>
      </c>
      <c r="E74" s="37">
        <v>0</v>
      </c>
      <c r="F74" s="37">
        <v>0</v>
      </c>
      <c r="G74" s="37">
        <v>0</v>
      </c>
      <c r="H74" s="21">
        <v>120</v>
      </c>
      <c r="I74" s="27">
        <v>120</v>
      </c>
      <c r="J74" s="51" t="s">
        <v>39</v>
      </c>
      <c r="K74" s="51" t="s">
        <v>39</v>
      </c>
    </row>
    <row r="75" spans="1:11" ht="36" customHeight="1">
      <c r="A75" s="22">
        <v>6</v>
      </c>
      <c r="B75" s="34" t="s">
        <v>40</v>
      </c>
      <c r="C75" s="25" t="s">
        <v>20</v>
      </c>
      <c r="D75" s="26">
        <v>3.4</v>
      </c>
      <c r="E75" s="26">
        <v>68</v>
      </c>
      <c r="F75" s="26">
        <v>10</v>
      </c>
      <c r="G75" s="26">
        <v>10</v>
      </c>
      <c r="H75" s="21">
        <v>88</v>
      </c>
      <c r="I75" s="21">
        <f>H75*D75</f>
        <v>299.2</v>
      </c>
      <c r="J75" s="51" t="s">
        <v>41</v>
      </c>
      <c r="K75" s="53"/>
    </row>
    <row r="76" spans="1:11" ht="40.5" customHeight="1">
      <c r="A76" s="30"/>
      <c r="B76" s="31" t="s">
        <v>49</v>
      </c>
      <c r="C76" s="32"/>
      <c r="D76" s="32"/>
      <c r="E76" s="32"/>
      <c r="F76" s="32"/>
      <c r="G76" s="32"/>
      <c r="H76" s="33"/>
      <c r="I76" s="33">
        <f>SUM(I69:I75)</f>
        <v>2199.2</v>
      </c>
      <c r="J76" s="50"/>
      <c r="K76" s="53"/>
    </row>
    <row r="77" spans="1:10" s="5" customFormat="1" ht="45" customHeight="1">
      <c r="A77" s="30"/>
      <c r="B77" s="17" t="s">
        <v>77</v>
      </c>
      <c r="C77" s="18"/>
      <c r="D77" s="18"/>
      <c r="E77" s="18"/>
      <c r="F77" s="18"/>
      <c r="G77" s="18"/>
      <c r="H77" s="18"/>
      <c r="I77" s="18"/>
      <c r="J77" s="48"/>
    </row>
    <row r="78" spans="1:10" ht="87" customHeight="1">
      <c r="A78" s="16">
        <v>1</v>
      </c>
      <c r="B78" s="24" t="s">
        <v>78</v>
      </c>
      <c r="C78" s="26" t="s">
        <v>15</v>
      </c>
      <c r="D78" s="26">
        <v>95</v>
      </c>
      <c r="E78" s="26">
        <v>45</v>
      </c>
      <c r="F78" s="26">
        <v>5</v>
      </c>
      <c r="G78" s="26">
        <v>10</v>
      </c>
      <c r="H78" s="26">
        <v>60</v>
      </c>
      <c r="I78" s="26">
        <f>H78*D78</f>
        <v>5700</v>
      </c>
      <c r="J78" s="69" t="s">
        <v>79</v>
      </c>
    </row>
    <row r="79" spans="1:10" s="8" customFormat="1" ht="39.75" customHeight="1">
      <c r="A79" s="58">
        <v>2</v>
      </c>
      <c r="B79" s="41" t="s">
        <v>80</v>
      </c>
      <c r="C79" s="26" t="s">
        <v>43</v>
      </c>
      <c r="D79" s="27">
        <v>10</v>
      </c>
      <c r="E79" s="21">
        <v>0</v>
      </c>
      <c r="F79" s="27">
        <v>0</v>
      </c>
      <c r="G79" s="27">
        <v>0</v>
      </c>
      <c r="H79" s="26">
        <v>160</v>
      </c>
      <c r="I79" s="26">
        <f>H79*D79</f>
        <v>1600</v>
      </c>
      <c r="J79" s="49" t="s">
        <v>81</v>
      </c>
    </row>
    <row r="80" spans="1:10" ht="46.5" customHeight="1">
      <c r="A80" s="58">
        <v>3</v>
      </c>
      <c r="B80" s="41" t="s">
        <v>82</v>
      </c>
      <c r="C80" s="26" t="s">
        <v>23</v>
      </c>
      <c r="D80" s="27">
        <v>1</v>
      </c>
      <c r="E80" s="21">
        <v>0</v>
      </c>
      <c r="F80" s="27">
        <v>0</v>
      </c>
      <c r="G80" s="27">
        <v>0</v>
      </c>
      <c r="H80" s="26">
        <v>0</v>
      </c>
      <c r="I80" s="26">
        <v>2000</v>
      </c>
      <c r="J80" s="49" t="s">
        <v>83</v>
      </c>
    </row>
    <row r="81" spans="1:10" s="8" customFormat="1" ht="48.75" customHeight="1">
      <c r="A81" s="58">
        <v>4</v>
      </c>
      <c r="B81" s="59" t="s">
        <v>84</v>
      </c>
      <c r="C81" s="26" t="s">
        <v>15</v>
      </c>
      <c r="D81" s="26">
        <v>95</v>
      </c>
      <c r="E81" s="26">
        <v>2</v>
      </c>
      <c r="F81" s="26">
        <v>1</v>
      </c>
      <c r="G81" s="26">
        <v>2</v>
      </c>
      <c r="H81" s="26">
        <v>5</v>
      </c>
      <c r="I81" s="26">
        <f>H81*D81</f>
        <v>475</v>
      </c>
      <c r="J81" s="70" t="s">
        <v>85</v>
      </c>
    </row>
    <row r="82" spans="1:10" ht="36.75" customHeight="1">
      <c r="A82" s="58">
        <v>5</v>
      </c>
      <c r="B82" s="34" t="s">
        <v>86</v>
      </c>
      <c r="C82" s="26" t="s">
        <v>15</v>
      </c>
      <c r="D82" s="26">
        <v>95</v>
      </c>
      <c r="E82" s="26">
        <v>2</v>
      </c>
      <c r="F82" s="26">
        <v>1</v>
      </c>
      <c r="G82" s="26">
        <v>2</v>
      </c>
      <c r="H82" s="26">
        <v>5</v>
      </c>
      <c r="I82" s="26">
        <f>H82*D82</f>
        <v>475</v>
      </c>
      <c r="J82" s="71" t="s">
        <v>87</v>
      </c>
    </row>
    <row r="83" spans="1:10" ht="30" customHeight="1">
      <c r="A83" s="58">
        <v>7</v>
      </c>
      <c r="B83" s="31" t="s">
        <v>49</v>
      </c>
      <c r="C83" s="60"/>
      <c r="D83" s="60"/>
      <c r="E83" s="60"/>
      <c r="F83" s="60"/>
      <c r="G83" s="60"/>
      <c r="H83" s="33"/>
      <c r="I83" s="72">
        <f>SUM(I77:I82)</f>
        <v>10250</v>
      </c>
      <c r="J83" s="50"/>
    </row>
    <row r="84" spans="1:10" s="5" customFormat="1" ht="36" customHeight="1">
      <c r="A84" s="30"/>
      <c r="B84" s="61" t="s">
        <v>88</v>
      </c>
      <c r="C84" s="62"/>
      <c r="D84" s="63"/>
      <c r="E84" s="63"/>
      <c r="F84" s="63"/>
      <c r="G84" s="63"/>
      <c r="H84" s="61"/>
      <c r="I84" s="73">
        <f>I83+I76+I68+I62+I54+I46+I38+I30+I23+I13</f>
        <v>51214.600000000006</v>
      </c>
      <c r="J84" s="74"/>
    </row>
    <row r="85" spans="1:10" s="9" customFormat="1" ht="33.75" customHeight="1">
      <c r="A85" s="64"/>
      <c r="B85" s="61" t="s">
        <v>89</v>
      </c>
      <c r="C85" s="62"/>
      <c r="D85" s="63"/>
      <c r="E85" s="63"/>
      <c r="F85" s="63"/>
      <c r="G85" s="63">
        <v>0.03</v>
      </c>
      <c r="H85" s="61"/>
      <c r="I85" s="75">
        <f>I84*G85</f>
        <v>1536.438</v>
      </c>
      <c r="J85" s="76" t="s">
        <v>90</v>
      </c>
    </row>
    <row r="86" spans="1:10" s="9" customFormat="1" ht="40.5" customHeight="1">
      <c r="A86" s="65"/>
      <c r="B86" s="66" t="s">
        <v>91</v>
      </c>
      <c r="C86" s="66"/>
      <c r="D86" s="66"/>
      <c r="E86" s="66"/>
      <c r="F86" s="66"/>
      <c r="G86" s="66"/>
      <c r="H86" s="66"/>
      <c r="I86" s="77">
        <f>I85+I84</f>
        <v>52751.03800000001</v>
      </c>
      <c r="J86" s="78"/>
    </row>
    <row r="87" spans="1:10" s="9" customFormat="1" ht="40.5" customHeight="1">
      <c r="A87" s="65"/>
      <c r="B87" s="67" t="s">
        <v>92</v>
      </c>
      <c r="C87" s="66"/>
      <c r="D87" s="66"/>
      <c r="E87" s="66"/>
      <c r="F87" s="66"/>
      <c r="G87" s="66"/>
      <c r="H87" s="66"/>
      <c r="I87" s="79">
        <v>48000</v>
      </c>
      <c r="J87" s="78"/>
    </row>
    <row r="88" spans="1:10" ht="37.5" customHeight="1">
      <c r="A88" s="68"/>
      <c r="B88" s="88" t="s">
        <v>93</v>
      </c>
      <c r="C88" s="88"/>
      <c r="D88" s="88"/>
      <c r="E88" s="88"/>
      <c r="F88" s="88"/>
      <c r="G88" s="88"/>
      <c r="H88" s="88"/>
      <c r="I88" s="88"/>
      <c r="J88" s="89"/>
    </row>
    <row r="89" spans="1:10" ht="52.5" customHeight="1">
      <c r="A89" s="22">
        <v>2</v>
      </c>
      <c r="B89" s="88" t="s">
        <v>94</v>
      </c>
      <c r="C89" s="88"/>
      <c r="D89" s="88"/>
      <c r="E89" s="88"/>
      <c r="F89" s="88"/>
      <c r="G89" s="88"/>
      <c r="H89" s="88"/>
      <c r="I89" s="88"/>
      <c r="J89" s="89"/>
    </row>
    <row r="90" spans="1:10" ht="42" customHeight="1">
      <c r="A90" s="22">
        <v>4</v>
      </c>
      <c r="B90" s="90" t="s">
        <v>95</v>
      </c>
      <c r="C90" s="90"/>
      <c r="D90" s="90"/>
      <c r="E90" s="90"/>
      <c r="F90" s="90"/>
      <c r="G90" s="90"/>
      <c r="H90" s="90"/>
      <c r="I90" s="90"/>
      <c r="J90" s="91"/>
    </row>
  </sheetData>
  <sheetProtection/>
  <mergeCells count="6">
    <mergeCell ref="A1:J1"/>
    <mergeCell ref="A2:J2"/>
    <mergeCell ref="A3:J3"/>
    <mergeCell ref="B88:J88"/>
    <mergeCell ref="B89:J89"/>
    <mergeCell ref="B90:J90"/>
  </mergeCells>
  <printOptions/>
  <pageMargins left="0.2" right="0.2" top="0.28" bottom="0.47" header="0.18" footer="0.2"/>
  <pageSetup horizontalDpi="600" verticalDpi="600" orientation="landscape" paperSize="9" scale="88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2012-10-06T00:48:17Z</cp:lastPrinted>
  <dcterms:created xsi:type="dcterms:W3CDTF">2001-12-18T09:46:59Z</dcterms:created>
  <dcterms:modified xsi:type="dcterms:W3CDTF">2019-02-21T06:18:49Z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